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Leena.Manneri\Desktop\Verkkovisut 2023\Tutkimuksen tekstejä\Tutkimusalat\"/>
    </mc:Choice>
  </mc:AlternateContent>
  <xr:revisionPtr revIDLastSave="0" documentId="8_{3E65E4EF-4635-4E85-ACFE-04F67362430B}" xr6:coauthVersionLast="47" xr6:coauthVersionMax="47" xr10:uidLastSave="{00000000-0000-0000-0000-000000000000}"/>
  <bookViews>
    <workbookView xWindow="492" yWindow="0" windowWidth="22020" windowHeight="12384" xr2:uid="{00000000-000D-0000-FFFF-FFFF00000000}"/>
  </bookViews>
  <sheets>
    <sheet name="Itsearviointi" sheetId="1" r:id="rId1"/>
    <sheet name="Valmiudet graafisesti" sheetId="5" r:id="rId2"/>
    <sheet name="Kyvyt graafisesti" sheetId="7" r:id="rId3"/>
    <sheet name="Sanallinen arviointi" sheetId="2" state="hidden" r:id="rId4"/>
    <sheet name="Graafiluvut"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9" i="1" l="1"/>
  <c r="C26" i="1"/>
  <c r="E142" i="1" l="1"/>
  <c r="C142" i="1"/>
  <c r="E127" i="1"/>
  <c r="B135" i="1" s="1"/>
  <c r="C127" i="1"/>
  <c r="B130" i="1" s="1"/>
  <c r="E105" i="1"/>
  <c r="B113" i="1" s="1"/>
  <c r="C105" i="1"/>
  <c r="B108" i="1" s="1"/>
  <c r="E79" i="1"/>
  <c r="B87" i="1" s="1"/>
  <c r="C79" i="1"/>
  <c r="B82" i="1" s="1"/>
  <c r="C52" i="1"/>
  <c r="E52" i="1"/>
  <c r="B55" i="1" l="1"/>
  <c r="E26" i="1" l="1"/>
  <c r="B34" i="1" s="1"/>
  <c r="B29" i="1"/>
  <c r="B152" i="1" l="1"/>
  <c r="C13" i="3"/>
  <c r="B60" i="1"/>
  <c r="C14" i="3" l="1"/>
  <c r="C17" i="3"/>
  <c r="C16" i="3"/>
  <c r="C15" i="3"/>
  <c r="B145" i="1" l="1"/>
  <c r="C8" i="3"/>
  <c r="C7" i="3"/>
  <c r="C5" i="3"/>
  <c r="C6" i="3" l="1"/>
  <c r="C4" i="3"/>
</calcChain>
</file>

<file path=xl/sharedStrings.xml><?xml version="1.0" encoding="utf-8"?>
<sst xmlns="http://schemas.openxmlformats.org/spreadsheetml/2006/main" count="191" uniqueCount="144">
  <si>
    <t>Pisteet</t>
  </si>
  <si>
    <t>Valmius/kyky keskusteluun/vuorovaikutukseen</t>
  </si>
  <si>
    <t>Valmius/kyky asettua toisen asemaan</t>
  </si>
  <si>
    <t>Valmius/kyky muiden mielipiteiden/näkökulmien huomioimiseen</t>
  </si>
  <si>
    <t>Valmius/kyky hyväksyä/sietää erilaisuutta</t>
  </si>
  <si>
    <t>Valmius/kyky tuen antamiseen tarvittaessa</t>
  </si>
  <si>
    <t>Valmius/kyky joustavuuteen ja sopeutumiseen</t>
  </si>
  <si>
    <t>Valmius/kyky oman osaamisen jakamiseen</t>
  </si>
  <si>
    <t>Valmius/kyky sitoutua yhteisesti tehtyihin päätöksiin, toimintamalleihin ja linjauksiin</t>
  </si>
  <si>
    <t>Valmius/kyky sitoutua yrityksen jatkuvaan kehittämiseen</t>
  </si>
  <si>
    <t>Valmius/kyky kestää osittainen itsenäisyyden menetys työasioihin liittyen</t>
  </si>
  <si>
    <t>Valmius/kyky luottaa toisiin ja toisten tekemisiin</t>
  </si>
  <si>
    <t>Valmius/kyky pyytää apua tarvittaessa</t>
  </si>
  <si>
    <t>Valmius/kyky rakentavan palautteen antamiseen</t>
  </si>
  <si>
    <t>Valmius/kyky vaikeiden asioiden puheeksi ottamiseen</t>
  </si>
  <si>
    <t>Valmius/kyky ristiriitojen sovitteluun</t>
  </si>
  <si>
    <t>Valmius/kyky vastuun jakamiseen</t>
  </si>
  <si>
    <t>Valmius/kyky oikeudenmukaisuuteen</t>
  </si>
  <si>
    <t>Valmius/kyky johtajuuden jakamiseen/luovuttamiseen tarvittaessa</t>
  </si>
  <si>
    <t xml:space="preserve">Valmius/kyky päätöksentekovallan jakamiseen </t>
  </si>
  <si>
    <t>Valmius/kyky tiedon jakamiseen</t>
  </si>
  <si>
    <t>Valmius/kyky tuoda ratkaisuehdotuksia muiden tietoon ongelmien ratkaisemiseksi</t>
  </si>
  <si>
    <t>Valmius/kyky ohjata muita tavoitteen suuntaan</t>
  </si>
  <si>
    <t>Valmius/kyky suunnitelmallisuuteen</t>
  </si>
  <si>
    <t>Valmius/kyky vastaanottaa palautetta</t>
  </si>
  <si>
    <t>Valmius/kyky oppia toisten tekemisistä</t>
  </si>
  <si>
    <t>Valmius/kyky omien toimintatapojen muuttamiseen tarvittaessa</t>
  </si>
  <si>
    <t>Valmius/kyky uuden oppimiseen</t>
  </si>
  <si>
    <t>Valmius/kyky muuttaa omia asenteita ja käsityksiä</t>
  </si>
  <si>
    <t>Valmius/kyky antaa oma työnjälki muiden arvioitavaksi</t>
  </si>
  <si>
    <t>Valmius/kyky vastuunkantoon yhteisistä asioista ja päätöksistä</t>
  </si>
  <si>
    <t>Valmius/kyky asettaa yhteinen etu oman edun edelle</t>
  </si>
  <si>
    <t>Valmius/kyky olla aloitteellinen</t>
  </si>
  <si>
    <t>Valmius/kyky tuoda uusia ajatuksia muiden tietoon tavoitteiden saavuttamiseksi</t>
  </si>
  <si>
    <t>Valmius/kyky rohkeasti heittäytyä uusiin asioihin/ kokeilla toisten esittämiä asioita</t>
  </si>
  <si>
    <t>Valmius/kyky uudistumiseen</t>
  </si>
  <si>
    <t>Valmius/kyky ottaa hallittuja riskejä</t>
  </si>
  <si>
    <t>Valmius/kyky suurpiirteisyyteen</t>
  </si>
  <si>
    <t>OSA-ALUE 1: KOMMUNIKOINTITAIDOT</t>
  </si>
  <si>
    <t>OSA-ALUE 4: OMAN TOIMINNAN HALLINTA</t>
  </si>
  <si>
    <t>OSA-ALUE 3: IHMISTEN JA TEHTÄVIEN JOHTAMINEN</t>
  </si>
  <si>
    <t>OSA-ALUE 2: YHTEISTYÖTAIDOT</t>
  </si>
  <si>
    <t xml:space="preserve">Itsearvioinnissa kannattaa olla itselleen rehellinen, muuten siitä ei ole hyötyä, pikemminkin haittaa. </t>
  </si>
  <si>
    <t>Itsearvioinnin suorittaminen:</t>
  </si>
  <si>
    <t>KOKONAISARVIOINTI</t>
  </si>
  <si>
    <t>ERI OSA-ALUEIDEN ARVIOINTI</t>
  </si>
  <si>
    <t>%</t>
  </si>
  <si>
    <t>YHTEISTYÖTAIDOT</t>
  </si>
  <si>
    <t>KOMMUNIKOINTITAIDOT</t>
  </si>
  <si>
    <t>IHMISTEN JA TEHTÄVIEN JOHTAMINEN</t>
  </si>
  <si>
    <t>OMAN TOIMINNAN HALLINTA</t>
  </si>
  <si>
    <t>Itsearviointityökalu yhteisnavettayhteistyötä suunnittelevalle</t>
  </si>
  <si>
    <t xml:space="preserve">Keskeistä itsearvioinnissa on kyky itsekriittisyyteen mutta samalla avoimuus ja positiivisuus: miten kehittämistä vaativat asiat saadaan käännettyä vahvuuksiksi? </t>
  </si>
  <si>
    <t>Valmius</t>
  </si>
  <si>
    <t>Kyky</t>
  </si>
  <si>
    <t>Valmius/kyky kuunteluun</t>
  </si>
  <si>
    <t>Valmius/kyky tunteiden ja käyttäytymisen säätelyyn</t>
  </si>
  <si>
    <t>Valmius/kyky ymmärryksen ja empatian osoittamiseen</t>
  </si>
  <si>
    <t>Valmius/kyky mielipiteiden perustelemiseen</t>
  </si>
  <si>
    <t>Valmius/kyky organisoida ja hallita omaa ajankäyttöä</t>
  </si>
  <si>
    <t>Valmius/kyky ristiriitojen/vastoinkäymisten kestämiseen</t>
  </si>
  <si>
    <t>VALMIUS</t>
  </si>
  <si>
    <t>KYKY</t>
  </si>
  <si>
    <t>OSA-ALUE 5: INNOVATIIVISUUS</t>
  </si>
  <si>
    <t>INNOVATIIVISUUS</t>
  </si>
  <si>
    <r>
      <t xml:space="preserve">Arvioi omaa </t>
    </r>
    <r>
      <rPr>
        <b/>
        <sz val="11"/>
        <color theme="1"/>
        <rFont val="Calibri"/>
        <family val="2"/>
        <scheme val="minor"/>
      </rPr>
      <t>valmiuttasi/kykyäsi</t>
    </r>
    <r>
      <rPr>
        <sz val="11"/>
        <color theme="1"/>
        <rFont val="Calibri"/>
        <family val="2"/>
        <scheme val="minor"/>
      </rPr>
      <t xml:space="preserve"> alla olevissa taulukoissa esitettyjen yksittäisten kohtien osalta ja pisteytä ne alla olevan ohjeen mukaan.</t>
    </r>
  </si>
  <si>
    <t>Valmius/kyky:       5 = Erittäin hyvä, 4 = Hyvä, 3 = Kohtalainen, 2 = Välttävä, 1 = Heikko, 0 = En osaa lainkaan</t>
  </si>
  <si>
    <r>
      <t xml:space="preserve">90–100 %: Itsearviointisi perusteella sinulla on kommunikointitaitojen puolesta </t>
    </r>
    <r>
      <rPr>
        <b/>
        <i/>
        <sz val="11"/>
        <rFont val="Calibri"/>
        <family val="2"/>
        <scheme val="minor"/>
      </rPr>
      <t>erittäin hyvät valmiudet</t>
    </r>
    <r>
      <rPr>
        <i/>
        <sz val="11"/>
        <rFont val="Calibri"/>
        <family val="2"/>
        <scheme val="minor"/>
      </rPr>
      <t xml:space="preserve"> yhteisyrittämiseen toisten osakkaiden kanssa. </t>
    </r>
  </si>
  <si>
    <t>OSA-ALUE YHTEENSÄ %</t>
  </si>
  <si>
    <r>
      <t>OSA-ALUE 1: KOMMUNIKOINTITAIDOT</t>
    </r>
    <r>
      <rPr>
        <b/>
        <i/>
        <vertAlign val="superscript"/>
        <sz val="11"/>
        <color theme="1"/>
        <rFont val="Calibri"/>
        <family val="2"/>
        <scheme val="minor"/>
      </rPr>
      <t>1</t>
    </r>
  </si>
  <si>
    <r>
      <t>OSA-ALUE 2: YHTEISTYÖTAIDOT</t>
    </r>
    <r>
      <rPr>
        <b/>
        <i/>
        <vertAlign val="superscript"/>
        <sz val="11"/>
        <rFont val="Calibri"/>
        <family val="2"/>
        <scheme val="minor"/>
      </rPr>
      <t>1</t>
    </r>
  </si>
  <si>
    <r>
      <t>OSA-ALUE 3: IHMISTEN JA TEHTÄVIEN JOHTAMINEN</t>
    </r>
    <r>
      <rPr>
        <b/>
        <i/>
        <vertAlign val="superscript"/>
        <sz val="11"/>
        <rFont val="Calibri"/>
        <family val="2"/>
        <scheme val="minor"/>
      </rPr>
      <t>1</t>
    </r>
  </si>
  <si>
    <r>
      <t>OSA-ALUE 4: OMAN TOIMINNAN HALLINTA</t>
    </r>
    <r>
      <rPr>
        <b/>
        <i/>
        <vertAlign val="superscript"/>
        <sz val="11"/>
        <rFont val="Calibri"/>
        <family val="2"/>
        <scheme val="minor"/>
      </rPr>
      <t>1</t>
    </r>
  </si>
  <si>
    <r>
      <t>OSA-ALUE 5: INNOVATIIVISUUS</t>
    </r>
    <r>
      <rPr>
        <b/>
        <i/>
        <vertAlign val="superscript"/>
        <sz val="11"/>
        <rFont val="Calibri"/>
        <family val="2"/>
        <scheme val="minor"/>
      </rPr>
      <t>1</t>
    </r>
  </si>
  <si>
    <t>KAIKKIEN OSA-ALUEIDEN (1-5) PISTEET YHTEENSÄ %</t>
  </si>
  <si>
    <r>
      <t xml:space="preserve">Tehtyäsi pisteytyksen saat </t>
    </r>
    <r>
      <rPr>
        <b/>
        <sz val="11"/>
        <color rgb="FF303030"/>
        <rFont val="Calibri"/>
        <family val="2"/>
        <scheme val="minor"/>
      </rPr>
      <t>suuntaa-antavat</t>
    </r>
    <r>
      <rPr>
        <sz val="11"/>
        <color rgb="FF303030"/>
        <rFont val="Calibri"/>
        <family val="2"/>
        <scheme val="minor"/>
      </rPr>
      <t xml:space="preserve"> sanalliset arviot eri osa-alueita (1-5)</t>
    </r>
    <r>
      <rPr>
        <vertAlign val="superscript"/>
        <sz val="11"/>
        <color rgb="FF303030"/>
        <rFont val="Calibri"/>
        <family val="2"/>
        <scheme val="minor"/>
      </rPr>
      <t>1</t>
    </r>
    <r>
      <rPr>
        <sz val="11"/>
        <color rgb="FF303030"/>
        <rFont val="Calibri"/>
        <family val="2"/>
        <scheme val="minor"/>
      </rPr>
      <t xml:space="preserve"> koskevista valmiuksistasi ja kyvyistäsi. Se edellyttää kuitenkin kaikkien arviointikohtien pisteyttämistä.</t>
    </r>
  </si>
  <si>
    <r>
      <t xml:space="preserve">Itsearvioinnin lopuksi saat </t>
    </r>
    <r>
      <rPr>
        <b/>
        <sz val="11"/>
        <color rgb="FF303030"/>
        <rFont val="Calibri"/>
        <family val="2"/>
        <scheme val="minor"/>
      </rPr>
      <t>suuntaa-antavan</t>
    </r>
    <r>
      <rPr>
        <sz val="11"/>
        <color rgb="FF303030"/>
        <rFont val="Calibri"/>
        <family val="2"/>
        <scheme val="minor"/>
      </rPr>
      <t xml:space="preserve"> sanallisen kokonaisarvion edellytyksistäsi yhteisyrittämiseen. Se edellyttää kuitenkin kaikkien arviointikohtien pisteyttämistä. Arvion lisäksi saat muutamia hyödyllisiä linkkejä teoksiin, joita voit hyödyntää itsesi kehittämisessä eri osa-alueilla.</t>
    </r>
  </si>
  <si>
    <r>
      <t xml:space="preserve">90–100 %: Itsearviointisi perusteella sinulla on </t>
    </r>
    <r>
      <rPr>
        <b/>
        <i/>
        <sz val="11"/>
        <color theme="1"/>
        <rFont val="Calibri"/>
        <family val="2"/>
        <scheme val="minor"/>
      </rPr>
      <t>erittäin hyvät valmiudet</t>
    </r>
    <r>
      <rPr>
        <i/>
        <sz val="11"/>
        <color theme="1"/>
        <rFont val="Calibri"/>
        <family val="2"/>
        <scheme val="minor"/>
      </rPr>
      <t xml:space="preserve"> yhteisyrittämiseen toisten osakkaiden kanssa. </t>
    </r>
  </si>
  <si>
    <t>Itsearviointi tarkoittaa sitä, että arvioinnin tekijä tarkastelee ja pohdiskelee kriittisesti omaa toimintaa ja käyttää arvioinnista saatavaa tietoa oppimiseen ja oman toiminnan kehittämiseen.</t>
  </si>
  <si>
    <t>On hyvä muistaa, että itsekriittisyys ei ole itsensä arvostelua vaan itsensä arviointia, jotta pystyisi kehittymään toivomaansa suuntaan.</t>
  </si>
  <si>
    <r>
      <t xml:space="preserve">     </t>
    </r>
    <r>
      <rPr>
        <b/>
        <i/>
        <sz val="11"/>
        <color theme="1"/>
        <rFont val="Calibri"/>
        <family val="2"/>
        <scheme val="minor"/>
      </rPr>
      <t>Kyvyllä</t>
    </r>
    <r>
      <rPr>
        <i/>
        <sz val="11"/>
        <color theme="1"/>
        <rFont val="Calibri"/>
        <family val="2"/>
        <scheme val="minor"/>
      </rPr>
      <t xml:space="preserve"> tässä yhteydessä tarkoitetaan itsearvioinnin suorittavan </t>
    </r>
    <r>
      <rPr>
        <b/>
        <i/>
        <sz val="11"/>
        <color theme="1"/>
        <rFont val="Calibri"/>
        <family val="2"/>
        <scheme val="minor"/>
      </rPr>
      <t>henkilön nykyistä osaamista/taitoa</t>
    </r>
    <r>
      <rPr>
        <i/>
        <sz val="11"/>
        <color theme="1"/>
        <rFont val="Calibri"/>
        <family val="2"/>
        <scheme val="minor"/>
      </rPr>
      <t xml:space="preserve"> arvioitavissa asioissa</t>
    </r>
  </si>
  <si>
    <r>
      <t xml:space="preserve">     </t>
    </r>
    <r>
      <rPr>
        <b/>
        <i/>
        <sz val="11"/>
        <color theme="1"/>
        <rFont val="Calibri"/>
        <family val="2"/>
        <scheme val="minor"/>
      </rPr>
      <t>Valmiudella</t>
    </r>
    <r>
      <rPr>
        <i/>
        <sz val="11"/>
        <color theme="1"/>
        <rFont val="Calibri"/>
        <family val="2"/>
        <scheme val="minor"/>
      </rPr>
      <t xml:space="preserve"> tässä yhteydessä tarkoitetaan itsearvioinnin suorittavan</t>
    </r>
    <r>
      <rPr>
        <b/>
        <i/>
        <sz val="11"/>
        <color theme="1"/>
        <rFont val="Calibri"/>
        <family val="2"/>
        <scheme val="minor"/>
      </rPr>
      <t>henkilön motivaatiota ja halukkuutta</t>
    </r>
    <r>
      <rPr>
        <i/>
        <sz val="11"/>
        <color theme="1"/>
        <rFont val="Calibri"/>
        <family val="2"/>
        <scheme val="minor"/>
      </rPr>
      <t xml:space="preserve"> toteuttaa arvioitavia asioita</t>
    </r>
  </si>
  <si>
    <r>
      <t xml:space="preserve">90–100 %: Itsearviointisi perusteella sinulla on kommunikointitaitojen puolesta </t>
    </r>
    <r>
      <rPr>
        <b/>
        <i/>
        <sz val="11"/>
        <rFont val="Calibri"/>
        <family val="2"/>
        <scheme val="minor"/>
      </rPr>
      <t>erittäin hyvät kyvyt</t>
    </r>
    <r>
      <rPr>
        <i/>
        <sz val="11"/>
        <rFont val="Calibri"/>
        <family val="2"/>
        <scheme val="minor"/>
      </rPr>
      <t xml:space="preserve"> yhteisyrittämiseen toisten osakkaiden kanssa. </t>
    </r>
  </si>
  <si>
    <r>
      <t xml:space="preserve">90–100 %: Itsearviointisi perusteella sinulla on </t>
    </r>
    <r>
      <rPr>
        <b/>
        <i/>
        <sz val="11"/>
        <color theme="1"/>
        <rFont val="Calibri"/>
        <family val="2"/>
        <scheme val="minor"/>
      </rPr>
      <t xml:space="preserve">erittäin hyvät kyvyt </t>
    </r>
    <r>
      <rPr>
        <i/>
        <sz val="11"/>
        <color theme="1"/>
        <rFont val="Calibri"/>
        <family val="2"/>
        <scheme val="minor"/>
      </rPr>
      <t xml:space="preserve">yhteisyrittämiseen toisten osakkaiden kanssa. </t>
    </r>
  </si>
  <si>
    <r>
      <t xml:space="preserve">70–89,9 %: Itsearviointisi perusteella sinulla on kommunikointitaitojen puolesta </t>
    </r>
    <r>
      <rPr>
        <b/>
        <i/>
        <sz val="11"/>
        <rFont val="Calibri"/>
        <family val="2"/>
        <scheme val="minor"/>
      </rPr>
      <t>hyvät valmiudet</t>
    </r>
    <r>
      <rPr>
        <i/>
        <sz val="11"/>
        <rFont val="Calibri"/>
        <family val="2"/>
        <scheme val="minor"/>
      </rPr>
      <t xml:space="preserve"> yhteisyrittämiseen toisten osakkaiden kanssa. Älä kuitenkaan unohda, että valmiuksia voi aina parantaa. Kiinnitä edelleen huomiota  niiden yksittäisten arviointikohtien kehittämiseen, joiden kohdalla annoit itsellesi mahdollisesti pistemäärän 3 tai alle.</t>
    </r>
  </si>
  <si>
    <r>
      <t xml:space="preserve">30-49,9 %: Itsearviointisi  perusteella sinulla on kommunikointitaitojen puolesta </t>
    </r>
    <r>
      <rPr>
        <b/>
        <i/>
        <sz val="11"/>
        <rFont val="Calibri"/>
        <family val="2"/>
        <scheme val="minor"/>
      </rPr>
      <t>välttävät valmiudet</t>
    </r>
    <r>
      <rPr>
        <i/>
        <sz val="11"/>
        <rFont val="Calibri"/>
        <family val="2"/>
        <scheme val="minor"/>
      </rPr>
      <t xml:space="preserve"> yhteisyrittämiseen toisten osakkaiden kanssa. Parannettavaa valmiuksissasi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</si>
  <si>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t>VALMIUTESI (MOTIVAATIO/HALUKKUUS) YHTEISYRITTÄMISEEN</t>
  </si>
  <si>
    <t>KYKYSI (OSAAMINEN/TAITO) YHTEISYRITTÄMISEEN</t>
  </si>
  <si>
    <r>
      <t xml:space="preserve">90–100 %: Itsearviointisi perusteella sinulla on yhteistyötaitojen puolesta </t>
    </r>
    <r>
      <rPr>
        <b/>
        <i/>
        <sz val="11"/>
        <rFont val="Calibri"/>
        <family val="2"/>
        <scheme val="minor"/>
      </rPr>
      <t>erittäin hyvät valmiudet</t>
    </r>
    <r>
      <rPr>
        <i/>
        <sz val="11"/>
        <rFont val="Calibri"/>
        <family val="2"/>
        <scheme val="minor"/>
      </rPr>
      <t xml:space="preserve"> yhteisyrittämiseen toisten osakkaiden kanssa. </t>
    </r>
  </si>
  <si>
    <r>
      <t xml:space="preserve">70–89,9 %: Itsearviointisi perusteella sinulla on yhteistyötaitojen puolesta </t>
    </r>
    <r>
      <rPr>
        <b/>
        <i/>
        <sz val="11"/>
        <rFont val="Calibri"/>
        <family val="2"/>
        <scheme val="minor"/>
      </rPr>
      <t>hyvät valmiudet</t>
    </r>
    <r>
      <rPr>
        <i/>
        <sz val="11"/>
        <rFont val="Calibri"/>
        <family val="2"/>
        <scheme val="minor"/>
      </rPr>
      <t xml:space="preserve"> yhteisyrittämiseen toisten osakkaiden kanssa. Älä kuitenkaan unohda, että valmiuksia voi aina parantaa. Kiinnitä edelleen huomiota  niiden yksittäisten arviointikohtien kehittämiseen, joiden kohdalla annoit itsellesi mahdollisesti pistemäärän 3 tai alle.</t>
    </r>
  </si>
  <si>
    <r>
      <t xml:space="preserve">30-49,9 %: Itsearviointisi  perusteella sinulla on yhteistyötaitojen puolesta </t>
    </r>
    <r>
      <rPr>
        <b/>
        <i/>
        <sz val="11"/>
        <rFont val="Calibri"/>
        <family val="2"/>
        <scheme val="minor"/>
      </rPr>
      <t>välttävät valmiudet</t>
    </r>
    <r>
      <rPr>
        <i/>
        <sz val="11"/>
        <rFont val="Calibri"/>
        <family val="2"/>
        <scheme val="minor"/>
      </rPr>
      <t xml:space="preserve"> yhteisyrittämiseen toisten osakkaiden kanssa. Parannettavaa valmiuksissasi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</si>
  <si>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90–100 %: Itsearviointisi perusteella sinulla on yhteistyötaitojen puolesta </t>
    </r>
    <r>
      <rPr>
        <b/>
        <i/>
        <sz val="11"/>
        <rFont val="Calibri"/>
        <family val="2"/>
        <scheme val="minor"/>
      </rPr>
      <t>erittäin hyvät kyvyt</t>
    </r>
    <r>
      <rPr>
        <i/>
        <sz val="11"/>
        <rFont val="Calibri"/>
        <family val="2"/>
        <scheme val="minor"/>
      </rPr>
      <t xml:space="preserve"> yhteisyrittämiseen toisten osakkaiden kanssa. </t>
    </r>
  </si>
  <si>
    <r>
      <t xml:space="preserve">70–89,9 %: Itsearviointisi perusteella sinulla on kommunikointitaitojen puolesta </t>
    </r>
    <r>
      <rPr>
        <b/>
        <i/>
        <sz val="11"/>
        <rFont val="Calibri"/>
        <family val="2"/>
        <scheme val="minor"/>
      </rPr>
      <t>hyvät kyvyt</t>
    </r>
    <r>
      <rPr>
        <i/>
        <sz val="11"/>
        <rFont val="Calibri"/>
        <family val="2"/>
        <scheme val="minor"/>
      </rPr>
      <t xml:space="preserve"> yhteisyrittämiseen toisten osakkaiden kanssa. Älä kuitenkaan unohda, että osaamista/taitoja voi aina parantaa. Kiinnitä edelleen huomiota  niiden yksittäisten arviointikohtien kehittämiseen, joiden kohdalla annoit itsellesi mahdollisesti pistemäärän 3 tai alle.</t>
    </r>
  </si>
  <si>
    <r>
      <t xml:space="preserve">50–69,9 %: Itsearviointisi perusteella sinulla on kommunikointitaitojen puolesta </t>
    </r>
    <r>
      <rPr>
        <b/>
        <i/>
        <sz val="11"/>
        <rFont val="Calibri"/>
        <family val="2"/>
        <scheme val="minor"/>
      </rPr>
      <t>kohtuulliset valmiudet</t>
    </r>
    <r>
      <rPr>
        <i/>
        <sz val="11"/>
        <rFont val="Calibri"/>
        <family val="2"/>
        <scheme val="minor"/>
      </rPr>
      <t xml:space="preserve"> yhteisyrittämiseen toisten osakkaiden kanssa. Parannettavaa valmiuksissasi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</si>
  <si>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kommunikointitaitojen puolesta </t>
    </r>
    <r>
      <rPr>
        <b/>
        <i/>
        <sz val="11"/>
        <rFont val="Calibri"/>
        <family val="2"/>
        <scheme val="minor"/>
      </rPr>
      <t>kohtuulliset kyvyt</t>
    </r>
    <r>
      <rPr>
        <i/>
        <sz val="11"/>
        <rFont val="Calibri"/>
        <family val="2"/>
        <scheme val="minor"/>
      </rPr>
      <t xml:space="preserve"> yhteisyrittämiseen toisten osakkaiden kanssa. Parannettavaa osaamisessasi/taidoissasi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</si>
  <si>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30-49,9 %: Itsearviointisi  perusteella sinulla on kommunikointitaitojen puolesta </t>
    </r>
    <r>
      <rPr>
        <b/>
        <i/>
        <sz val="11"/>
        <rFont val="Calibri"/>
        <family val="2"/>
        <scheme val="minor"/>
      </rPr>
      <t>välttävät kyvyt</t>
    </r>
    <r>
      <rPr>
        <i/>
        <sz val="11"/>
        <rFont val="Calibri"/>
        <family val="2"/>
        <scheme val="minor"/>
      </rPr>
      <t xml:space="preserve"> yhteisyrittämiseen toisten osakkaiden kanssa. Parannettavaa osaamisessasi/taidoissasi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</si>
  <si>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kommunikointitaitojen puolesta </t>
    </r>
    <r>
      <rPr>
        <b/>
        <i/>
        <sz val="11"/>
        <rFont val="Calibri"/>
        <family val="2"/>
        <scheme val="minor"/>
      </rPr>
      <t>melko huonot kyvyt</t>
    </r>
    <r>
      <rPr>
        <i/>
        <sz val="1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</si>
  <si>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&lt; 30 %: Itsearviointisi  perusteella sinulla on tällä hetkellä kommunikointitaitojen puolesta </t>
    </r>
    <r>
      <rPr>
        <b/>
        <sz val="11"/>
        <color theme="1"/>
        <rFont val="Calibri"/>
        <family val="2"/>
        <scheme val="minor"/>
      </rPr>
      <t>melko huonot valmiudet</t>
    </r>
    <r>
      <rPr>
        <sz val="11"/>
        <color theme="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</si>
  <si>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&lt; 30 %: Itsearviointisi  perusteella sinulla on tällä hetkellä yhteistyötaitojen puolesta </t>
    </r>
    <r>
      <rPr>
        <b/>
        <sz val="11"/>
        <color theme="1"/>
        <rFont val="Calibri"/>
        <family val="2"/>
        <scheme val="minor"/>
      </rPr>
      <t>melko huonot valmiudet</t>
    </r>
    <r>
      <rPr>
        <sz val="11"/>
        <color theme="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</si>
  <si>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70–89,9 %: Itsearviointisi perusteella sinulla on yhteistyötaitojen puolesta </t>
    </r>
    <r>
      <rPr>
        <b/>
        <i/>
        <sz val="11"/>
        <rFont val="Calibri"/>
        <family val="2"/>
        <scheme val="minor"/>
      </rPr>
      <t>hyvät kyvyt</t>
    </r>
    <r>
      <rPr>
        <i/>
        <sz val="11"/>
        <rFont val="Calibri"/>
        <family val="2"/>
        <scheme val="minor"/>
      </rPr>
      <t xml:space="preserve"> yhteisyrittämiseen toisten osakkaiden kanssa. Älä kuitenkaan unohda, että osaamista/taitoja voi aina parantaa. Kiinnitä edelleen huomiota  niiden yksittäisten arviointikohtien kehittämiseen, joiden kohdalla annoit itsellesi mahdollisesti pistemäärän 3 tai alle.</t>
    </r>
  </si>
  <si>
    <r>
      <t xml:space="preserve">30-49,9 %: Itsearviointisi  perusteella sinulla on yhteistyötaitojen puolesta </t>
    </r>
    <r>
      <rPr>
        <b/>
        <i/>
        <sz val="11"/>
        <rFont val="Calibri"/>
        <family val="2"/>
        <scheme val="minor"/>
      </rPr>
      <t>välttävät kyvyt</t>
    </r>
    <r>
      <rPr>
        <i/>
        <sz val="11"/>
        <rFont val="Calibri"/>
        <family val="2"/>
        <scheme val="minor"/>
      </rPr>
      <t xml:space="preserve"> yhteisyrittämiseen toisten osakkaiden kanssa. Parannettavaa osaamisessasi/taidoissasi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</si>
  <si>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yhteistyötaitojen puolesta </t>
    </r>
    <r>
      <rPr>
        <b/>
        <i/>
        <sz val="11"/>
        <rFont val="Calibri"/>
        <family val="2"/>
        <scheme val="minor"/>
      </rPr>
      <t>melko huonot kyvyt</t>
    </r>
    <r>
      <rPr>
        <i/>
        <sz val="1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</si>
  <si>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ihmisten ja tehtävien johtamistaitojen puolesta </t>
    </r>
    <r>
      <rPr>
        <b/>
        <i/>
        <sz val="11"/>
        <rFont val="Calibri"/>
        <family val="2"/>
        <scheme val="minor"/>
      </rPr>
      <t>erittäin hyvät valmiudet</t>
    </r>
    <r>
      <rPr>
        <i/>
        <sz val="11"/>
        <rFont val="Calibri"/>
        <family val="2"/>
        <scheme val="minor"/>
      </rPr>
      <t xml:space="preserve"> yhteisyrittämiseen toisten osakkaiden kanssa. </t>
    </r>
  </si>
  <si>
    <r>
      <t xml:space="preserve">70–89,9 %: Itsearviointisi perusteella sinulla on ihmisten ja tehtävien johtamistaitojen puolesta </t>
    </r>
    <r>
      <rPr>
        <b/>
        <i/>
        <sz val="11"/>
        <rFont val="Calibri"/>
        <family val="2"/>
        <scheme val="minor"/>
      </rPr>
      <t>hyvät valmiudet</t>
    </r>
    <r>
      <rPr>
        <i/>
        <sz val="11"/>
        <rFont val="Calibri"/>
        <family val="2"/>
        <scheme val="minor"/>
      </rPr>
      <t xml:space="preserve"> yhteisyrittämiseen toisten osakkaiden kanssa. Älä kuitenkaan unohda, että valmiuksia voi aina parantaa. Kiinnitä edelleen huomiota  niiden yksittäisten arviointikohtien kehittämiseen, joiden kohdalla annoit itsellesi mahdollisesti pistemäärän 3 tai alle.</t>
    </r>
  </si>
  <si>
    <r>
      <t xml:space="preserve">30-49,9 %: Itsearviointisi  perusteella sinulla on ihmisten ja tehtävien johtamistaitojen puolesta </t>
    </r>
    <r>
      <rPr>
        <b/>
        <i/>
        <sz val="11"/>
        <rFont val="Calibri"/>
        <family val="2"/>
        <scheme val="minor"/>
      </rPr>
      <t>välttävät valmiudet</t>
    </r>
    <r>
      <rPr>
        <i/>
        <sz val="11"/>
        <rFont val="Calibri"/>
        <family val="2"/>
        <scheme val="minor"/>
      </rPr>
      <t xml:space="preserve"> yhteisyrittämiseen toisten osakkaiden kanssa. Parannettavaa valmiuksissasi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</si>
  <si>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ihmisten ja tehtävien johtamistaitojen puolesta </t>
    </r>
    <r>
      <rPr>
        <b/>
        <sz val="11"/>
        <color theme="1"/>
        <rFont val="Calibri"/>
        <family val="2"/>
        <scheme val="minor"/>
      </rPr>
      <t>melko huonot valmiudet</t>
    </r>
    <r>
      <rPr>
        <sz val="11"/>
        <color theme="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</si>
  <si>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ihmisten ja tehtävien johtamistaitojen puolesta </t>
    </r>
    <r>
      <rPr>
        <b/>
        <i/>
        <sz val="11"/>
        <rFont val="Calibri"/>
        <family val="2"/>
        <scheme val="minor"/>
      </rPr>
      <t>erittäin hyvät kyvyt</t>
    </r>
    <r>
      <rPr>
        <i/>
        <sz val="11"/>
        <rFont val="Calibri"/>
        <family val="2"/>
        <scheme val="minor"/>
      </rPr>
      <t xml:space="preserve"> yhteisyrittämiseen toisten osakkaiden kanssa. </t>
    </r>
  </si>
  <si>
    <r>
      <t xml:space="preserve">70–89,9 %: Itsearviointisi perusteella sinulla on ihmisten ja tehtävien johtamistaitojen puolesta </t>
    </r>
    <r>
      <rPr>
        <b/>
        <i/>
        <sz val="11"/>
        <rFont val="Calibri"/>
        <family val="2"/>
        <scheme val="minor"/>
      </rPr>
      <t>hyvät kyvyt</t>
    </r>
    <r>
      <rPr>
        <i/>
        <sz val="11"/>
        <rFont val="Calibri"/>
        <family val="2"/>
        <scheme val="minor"/>
      </rPr>
      <t xml:space="preserve"> yhteisyrittämiseen toisten osakkaiden kanssa. Älä kuitenkaan unohda, että osaamista/taitoja voi aina parantaa. Kiinnitä edelleen huomiota  niiden yksittäisten arviointikohtien kehittämiseen, joiden kohdalla annoit itsellesi mahdollisesti pistemäärän 3 tai alle.</t>
    </r>
  </si>
  <si>
    <r>
      <t xml:space="preserve">30-49,9 %: Itsearviointisi  perusteella sinulla on ihmisten ja tehtävien johtamistaitojen puolesta </t>
    </r>
    <r>
      <rPr>
        <b/>
        <i/>
        <sz val="11"/>
        <rFont val="Calibri"/>
        <family val="2"/>
        <scheme val="minor"/>
      </rPr>
      <t>välttävät kyvyt</t>
    </r>
    <r>
      <rPr>
        <i/>
        <sz val="11"/>
        <rFont val="Calibri"/>
        <family val="2"/>
        <scheme val="minor"/>
      </rPr>
      <t xml:space="preserve"> yhteisyrittämiseen toisten osakkaiden kanssa. Parannettavaa osaamisessasi/taidoissasi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</si>
  <si>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ihmisten ja tehtävien johtamistaitojen puolesta </t>
    </r>
    <r>
      <rPr>
        <b/>
        <i/>
        <sz val="11"/>
        <rFont val="Calibri"/>
        <family val="2"/>
        <scheme val="minor"/>
      </rPr>
      <t>melko huonot kyvyt</t>
    </r>
    <r>
      <rPr>
        <i/>
        <sz val="1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</si>
  <si>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oman toiminnan hallintataitojen puolesta </t>
    </r>
    <r>
      <rPr>
        <b/>
        <i/>
        <sz val="11"/>
        <rFont val="Calibri"/>
        <family val="2"/>
        <scheme val="minor"/>
      </rPr>
      <t>erittäin hyvät valmiudet</t>
    </r>
    <r>
      <rPr>
        <i/>
        <sz val="11"/>
        <rFont val="Calibri"/>
        <family val="2"/>
        <scheme val="minor"/>
      </rPr>
      <t xml:space="preserve"> yhteisyrittämiseen toisten osakkaiden kanssa. </t>
    </r>
  </si>
  <si>
    <r>
      <t xml:space="preserve">70–89,9 %: Itsearviointisi perusteella sinulla on oman toiminnan hallintataitojen puolesta </t>
    </r>
    <r>
      <rPr>
        <b/>
        <i/>
        <sz val="11"/>
        <rFont val="Calibri"/>
        <family val="2"/>
        <scheme val="minor"/>
      </rPr>
      <t>hyvät valmiudet</t>
    </r>
    <r>
      <rPr>
        <i/>
        <sz val="11"/>
        <rFont val="Calibri"/>
        <family val="2"/>
        <scheme val="minor"/>
      </rPr>
      <t xml:space="preserve"> yhteisyrittämiseen toisten osakkaiden kanssa. Älä kuitenkaan unohda, että valmiuksia voi aina parantaa. Kiinnitä edelleen huomiota  niiden yksittäisten arviointikohtien kehittämiseen, joiden kohdalla annoit itsellesi mahdollisesti pistemäärän 3 tai alle.</t>
    </r>
  </si>
  <si>
    <r>
      <t xml:space="preserve">30-49,9 %: Itsearviointisi  perusteella sinulla on oman toiminnan hallintataitojen puolesta </t>
    </r>
    <r>
      <rPr>
        <b/>
        <i/>
        <sz val="11"/>
        <rFont val="Calibri"/>
        <family val="2"/>
        <scheme val="minor"/>
      </rPr>
      <t>välttävät valmiudet</t>
    </r>
    <r>
      <rPr>
        <i/>
        <sz val="11"/>
        <rFont val="Calibri"/>
        <family val="2"/>
        <scheme val="minor"/>
      </rPr>
      <t xml:space="preserve"> yhteisyrittämiseen toisten osakkaiden kanssa. Parannettavaa valmiuksissasi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</si>
  <si>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oman toiminnan hallintataitojen puolesta </t>
    </r>
    <r>
      <rPr>
        <b/>
        <sz val="11"/>
        <color theme="1"/>
        <rFont val="Calibri"/>
        <family val="2"/>
        <scheme val="minor"/>
      </rPr>
      <t>melko huonot valmiudet</t>
    </r>
    <r>
      <rPr>
        <sz val="11"/>
        <color theme="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</si>
  <si>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oman toiminnan hallintataitojen puolesta </t>
    </r>
    <r>
      <rPr>
        <b/>
        <i/>
        <sz val="11"/>
        <rFont val="Calibri"/>
        <family val="2"/>
        <scheme val="minor"/>
      </rPr>
      <t>erittäin hyvät kyvyt</t>
    </r>
    <r>
      <rPr>
        <i/>
        <sz val="11"/>
        <rFont val="Calibri"/>
        <family val="2"/>
        <scheme val="minor"/>
      </rPr>
      <t xml:space="preserve"> yhteisyrittämiseen toisten osakkaiden kanssa. </t>
    </r>
  </si>
  <si>
    <r>
      <t xml:space="preserve">70–89,9 %: Itsearviointisi perusteella sinulla on oman toiminnan hallintataitojen puolesta </t>
    </r>
    <r>
      <rPr>
        <b/>
        <i/>
        <sz val="11"/>
        <rFont val="Calibri"/>
        <family val="2"/>
        <scheme val="minor"/>
      </rPr>
      <t>hyvät kyvyt</t>
    </r>
    <r>
      <rPr>
        <i/>
        <sz val="11"/>
        <rFont val="Calibri"/>
        <family val="2"/>
        <scheme val="minor"/>
      </rPr>
      <t xml:space="preserve"> yhteisyrittämiseen toisten osakkaiden kanssa. Älä kuitenkaan unohda, että osaamista/taitoja voi aina parantaa. Kiinnitä edelleen huomiota  niiden yksittäisten arviointikohtien kehittämiseen, joiden kohdalla annoit itsellesi mahdollisesti pistemäärän 3 tai alle.</t>
    </r>
  </si>
  <si>
    <r>
      <t xml:space="preserve">30-49,9 %: Itsearviointisi  perusteella sinulla on oman toiminnan hallintataitojen puolesta </t>
    </r>
    <r>
      <rPr>
        <b/>
        <i/>
        <sz val="11"/>
        <rFont val="Calibri"/>
        <family val="2"/>
        <scheme val="minor"/>
      </rPr>
      <t>välttävät kyvyt</t>
    </r>
    <r>
      <rPr>
        <i/>
        <sz val="11"/>
        <rFont val="Calibri"/>
        <family val="2"/>
        <scheme val="minor"/>
      </rPr>
      <t xml:space="preserve"> yhteisyrittämiseen toisten osakkaiden kanssa. Parannettavaa osaamisessasi/taidoissasi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</si>
  <si>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oman toiminnan hallintataitojen puolesta </t>
    </r>
    <r>
      <rPr>
        <b/>
        <i/>
        <sz val="11"/>
        <rFont val="Calibri"/>
        <family val="2"/>
        <scheme val="minor"/>
      </rPr>
      <t>melko huonot kyvyt</t>
    </r>
    <r>
      <rPr>
        <i/>
        <sz val="1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</si>
  <si>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innovatiivisuuden puolesta </t>
    </r>
    <r>
      <rPr>
        <b/>
        <i/>
        <sz val="11"/>
        <rFont val="Calibri"/>
        <family val="2"/>
        <scheme val="minor"/>
      </rPr>
      <t>erittäin hyvät valmiudet</t>
    </r>
    <r>
      <rPr>
        <i/>
        <sz val="11"/>
        <rFont val="Calibri"/>
        <family val="2"/>
        <scheme val="minor"/>
      </rPr>
      <t xml:space="preserve"> yhteisyrittämiseen toisten osakkaiden kanssa. </t>
    </r>
  </si>
  <si>
    <r>
      <t xml:space="preserve">70–89,9 %: Itsearviointisi perusteella sinulla on innovatiivisuuden puolesta </t>
    </r>
    <r>
      <rPr>
        <b/>
        <i/>
        <sz val="11"/>
        <rFont val="Calibri"/>
        <family val="2"/>
        <scheme val="minor"/>
      </rPr>
      <t>hyvät valmiudet</t>
    </r>
    <r>
      <rPr>
        <i/>
        <sz val="11"/>
        <rFont val="Calibri"/>
        <family val="2"/>
        <scheme val="minor"/>
      </rPr>
      <t xml:space="preserve"> yhteisyrittämiseen toisten osakkaiden kanssa. Älä kuitenkaan unohda, että valmiuksia voi aina parantaa. Kiinnitä edelleen huomiota  niiden yksittäisten arviointikohtien kehittämiseen, joiden kohdalla annoit itsellesi mahdollisesti pistemäärän 3 tai alle.</t>
    </r>
  </si>
  <si>
    <r>
      <t xml:space="preserve">30-49,9 %: Itsearviointisi  perusteella sinulla on innovatiivisuuden puolesta </t>
    </r>
    <r>
      <rPr>
        <b/>
        <i/>
        <sz val="11"/>
        <rFont val="Calibri"/>
        <family val="2"/>
        <scheme val="minor"/>
      </rPr>
      <t>välttävät valmiudet</t>
    </r>
    <r>
      <rPr>
        <i/>
        <sz val="11"/>
        <rFont val="Calibri"/>
        <family val="2"/>
        <scheme val="minor"/>
      </rPr>
      <t xml:space="preserve"> yhteisyrittämiseen toisten osakkaiden kanssa. Parannettavaa valmiuksissasi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</si>
  <si>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innovatiivisuuden puolesta </t>
    </r>
    <r>
      <rPr>
        <b/>
        <sz val="11"/>
        <color theme="1"/>
        <rFont val="Calibri"/>
        <family val="2"/>
        <scheme val="minor"/>
      </rPr>
      <t>melko huonot valmiudet</t>
    </r>
    <r>
      <rPr>
        <sz val="11"/>
        <color theme="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</si>
  <si>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90–100 %: Itsearviointisi perusteella sinulla on innovatiivisuuden puolesta </t>
    </r>
    <r>
      <rPr>
        <b/>
        <i/>
        <sz val="11"/>
        <rFont val="Calibri"/>
        <family val="2"/>
        <scheme val="minor"/>
      </rPr>
      <t>erittäin hyvät kyvyt</t>
    </r>
    <r>
      <rPr>
        <i/>
        <sz val="11"/>
        <rFont val="Calibri"/>
        <family val="2"/>
        <scheme val="minor"/>
      </rPr>
      <t xml:space="preserve"> yhteisyrittämiseen toisten osakkaiden kanssa. </t>
    </r>
  </si>
  <si>
    <r>
      <t xml:space="preserve">70–89,9 %: Itsearviointisi perusteella sinulla on innovatiivisuuden puolesta </t>
    </r>
    <r>
      <rPr>
        <b/>
        <i/>
        <sz val="11"/>
        <rFont val="Calibri"/>
        <family val="2"/>
        <scheme val="minor"/>
      </rPr>
      <t>hyvät kyvyt</t>
    </r>
    <r>
      <rPr>
        <i/>
        <sz val="11"/>
        <rFont val="Calibri"/>
        <family val="2"/>
        <scheme val="minor"/>
      </rPr>
      <t xml:space="preserve"> yhteisyrittämiseen toisten osakkaiden kanssa. Älä kuitenkaan unohda, että osaamista/taitoja voi aina parantaa. Kiinnitä edelleen huomiota  niiden yksittäisten arviointikohtien kehittämiseen, joiden kohdalla annoit itsellesi mahdollisesti pistemäärän 3 tai alle.</t>
    </r>
  </si>
  <si>
    <r>
      <t xml:space="preserve">30-49,9 %: Itsearviointisi  perusteella sinulla on innovatiivisuuden puolesta </t>
    </r>
    <r>
      <rPr>
        <b/>
        <i/>
        <sz val="11"/>
        <rFont val="Calibri"/>
        <family val="2"/>
        <scheme val="minor"/>
      </rPr>
      <t>välttävät kyvyt</t>
    </r>
    <r>
      <rPr>
        <i/>
        <sz val="11"/>
        <rFont val="Calibri"/>
        <family val="2"/>
        <scheme val="minor"/>
      </rPr>
      <t xml:space="preserve"> yhteisyrittämiseen toisten osakkaiden kanssa. Parannettavaa osaamisessasi/taidoissasi löytyy siis vielä todella paljon. Yhteisyrittäminen voi sopia sinulle ja yhteistyö toisten osakkaiden kanssa toimia sujuvasti, kunhan ensin kehität määrätietoisesti erityisesti niitä yksittäisiä arviointikohtia, joiden kohdalla annoit itsellesi pisteitä 2 tai alle. Älä kuitenkaan unohda kehittää myös niitä yksittäisiä arviointikohtia, joiden kohdalla annoit itsellesi pisteitä 3.</t>
    </r>
  </si>
  <si>
    <r>
      <t xml:space="preserve">&lt; 30 %: Itsearviointisi  perusteella sinulla on tällä hetkellä innovatiivisuuden puolesta </t>
    </r>
    <r>
      <rPr>
        <b/>
        <i/>
        <sz val="11"/>
        <rFont val="Calibri"/>
        <family val="2"/>
        <scheme val="minor"/>
      </rPr>
      <t>melko huonot kyvyt</t>
    </r>
    <r>
      <rPr>
        <i/>
        <sz val="11"/>
        <rFont val="Calibri"/>
        <family val="2"/>
        <scheme val="minor"/>
      </rPr>
      <t xml:space="preserve"> yhteisyrittämiseen toisten osakkaiden kanssa. Jos olet kuitenkin suunnitellut yhteisyrittämistä toisten osakkaiden kanssa, kannattaa sinun kehittää määrätietoisesti kaikkia osa-alueen arviointikohtia ennen yhteistyön aloittamista. Muussa tapauksessa edessäsi on suuria haasteita, jotka vaikeuttavat merkittävästi yhteistyön onnistumista toisten osakkaiden kanssa.</t>
    </r>
  </si>
  <si>
    <r>
      <t xml:space="preserve">50–69,9 %: Itsearviointisi perusteella sinulla on innovatiivisuuden puolesta </t>
    </r>
    <r>
      <rPr>
        <b/>
        <i/>
        <sz val="11"/>
        <rFont val="Calibri"/>
        <family val="2"/>
        <scheme val="minor"/>
      </rPr>
      <t>kohtuulliset kyvyt</t>
    </r>
    <r>
      <rPr>
        <i/>
        <sz val="11"/>
        <rFont val="Calibri"/>
        <family val="2"/>
        <scheme val="minor"/>
      </rPr>
      <t xml:space="preserve"> yhteisyrittämiseen toisten osakkaiden kanssa. Parannettavaa osaamisessasi/taidoissasi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</si>
  <si>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innovatiivisuuden puolesta </t>
    </r>
    <r>
      <rPr>
        <b/>
        <i/>
        <sz val="11"/>
        <rFont val="Calibri"/>
        <family val="2"/>
        <scheme val="minor"/>
      </rPr>
      <t>kohtuulliset valmiudet</t>
    </r>
    <r>
      <rPr>
        <i/>
        <sz val="11"/>
        <rFont val="Calibri"/>
        <family val="2"/>
        <scheme val="minor"/>
      </rPr>
      <t xml:space="preserve"> yhteisyrittämiseen toisten osakkaiden kanssa. Parannettavaa valmiuksissasi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</si>
  <si>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oman toiminnan hallintataitojen puolesta </t>
    </r>
    <r>
      <rPr>
        <b/>
        <i/>
        <sz val="11"/>
        <rFont val="Calibri"/>
        <family val="2"/>
        <scheme val="minor"/>
      </rPr>
      <t>kohtuulliset valmiudet</t>
    </r>
    <r>
      <rPr>
        <i/>
        <sz val="11"/>
        <rFont val="Calibri"/>
        <family val="2"/>
        <scheme val="minor"/>
      </rPr>
      <t xml:space="preserve"> yhteisyrittämiseen toisten osakkaiden kanssa. Parannettavaa valmiuksissasi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</si>
  <si>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ihmisten ja tehtävien johtamistaitojen puolesta </t>
    </r>
    <r>
      <rPr>
        <b/>
        <i/>
        <sz val="11"/>
        <rFont val="Calibri"/>
        <family val="2"/>
        <scheme val="minor"/>
      </rPr>
      <t>kohtuulliset kyvyt</t>
    </r>
    <r>
      <rPr>
        <i/>
        <sz val="11"/>
        <rFont val="Calibri"/>
        <family val="2"/>
        <scheme val="minor"/>
      </rPr>
      <t xml:space="preserve"> yhteisyrittämiseen toisten osakkaiden kanssa. Parannettavaa osaamisessasi/taidoissasi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</si>
  <si>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ihmisten ja tehtävien johtamistaitojen puolesta </t>
    </r>
    <r>
      <rPr>
        <b/>
        <i/>
        <sz val="11"/>
        <rFont val="Calibri"/>
        <family val="2"/>
        <scheme val="minor"/>
      </rPr>
      <t>kohtuulliset valmiudet</t>
    </r>
    <r>
      <rPr>
        <i/>
        <sz val="11"/>
        <rFont val="Calibri"/>
        <family val="2"/>
        <scheme val="minor"/>
      </rPr>
      <t xml:space="preserve"> yhteisyrittämiseen toisten osakkaiden kanssa. Parannettavaa valmiuksissasi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</si>
  <si>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yhteistyötaitojen puolesta </t>
    </r>
    <r>
      <rPr>
        <b/>
        <i/>
        <sz val="11"/>
        <rFont val="Calibri"/>
        <family val="2"/>
        <scheme val="minor"/>
      </rPr>
      <t>kohtuulliset kyvyt</t>
    </r>
    <r>
      <rPr>
        <i/>
        <sz val="11"/>
        <rFont val="Calibri"/>
        <family val="2"/>
        <scheme val="minor"/>
      </rPr>
      <t xml:space="preserve"> yhteisyrittämiseen toisten osakkaiden kanssa. Parannettavaa osaamisessasi/taidoissasi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</si>
  <si>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yhteistyötaitojen puolesta </t>
    </r>
    <r>
      <rPr>
        <b/>
        <i/>
        <sz val="11"/>
        <rFont val="Calibri"/>
        <family val="2"/>
        <scheme val="minor"/>
      </rPr>
      <t>kohtuulliset valmiudet</t>
    </r>
    <r>
      <rPr>
        <i/>
        <sz val="11"/>
        <rFont val="Calibri"/>
        <family val="2"/>
        <scheme val="minor"/>
      </rPr>
      <t xml:space="preserve"> yhteisyrittämiseen toisten osakkaiden kanssa. Parannettavaa valmiuksissasi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</si>
  <si>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r>
      <t xml:space="preserve">50–69,9 %: Itsearviointisi perusteella sinulla on oman toiminnan hallintataitojen puolesta </t>
    </r>
    <r>
      <rPr>
        <b/>
        <i/>
        <sz val="11"/>
        <rFont val="Calibri"/>
        <family val="2"/>
        <scheme val="minor"/>
      </rPr>
      <t>kohtuulliset</t>
    </r>
    <r>
      <rPr>
        <i/>
        <sz val="11"/>
        <rFont val="Calibri"/>
        <family val="2"/>
        <scheme val="minor"/>
      </rPr>
      <t xml:space="preserve"> </t>
    </r>
    <r>
      <rPr>
        <b/>
        <i/>
        <sz val="11"/>
        <rFont val="Calibri"/>
        <family val="2"/>
        <scheme val="minor"/>
      </rPr>
      <t xml:space="preserve">kyvyt </t>
    </r>
    <r>
      <rPr>
        <i/>
        <sz val="11"/>
        <rFont val="Calibri"/>
        <family val="2"/>
        <scheme val="minor"/>
      </rPr>
      <t>yhteisyrittämiseen toisten osakkaiden kanssa. Parannettavaa osaamisessasi/taidoissasi kuitenkin löytyy. Kiinnitä jatkossa erityistä huomiota niiden yksittäisten arviointikohtien kehittämiseen, joiden kohdalla mahdollisesti annoit itsellesi pistemäärän 2 tai alle. Älä kuitenkaan unohda kehittää myös niitä yksittäisiä arviointikohtia, joiden kohdalla annoit itsellesi pisteitä 3.</t>
    </r>
  </si>
  <si>
    <t>HYÖDYLLISTÄ OPISKELUMATERIAALIA</t>
  </si>
  <si>
    <t>Eri osa-alueisiin liittyviä asioita voit opiskella ja harjoitella esimerkiksi seuraavien linkkien takaa löytyvistä ilmaisista sähköisistä materiaaleista: 1) http://bookboon.com/fi/kommunikaatiotaidot-ebook, 2) http://bookboon.com/fi/johtajuuden-ensiaskeleet-ebook, 3) http://bookboon.com/fi/esimiehen-coaching-taidot-ebook, 4) http://bookboon.com/fi/itsensa-johtaminen-ebook, 5) http://www.ttk.fi/files/1293/Jotta_yhteistoiminta_onnistuisi.pdf. Muita hyödyllisiä lähteitä esimerkiksi: 6) Silvennoinen, M. 2004. Vuorovaikutuksen avaimet., 7) Sydänmaanlakka, P. 2006. Älykäs itsensä johtaminen: näkökulmia henkilökohtaiseen kasvuun., 8) Sydänmaanlakka, P. 2004. Älykäs johtajuus., 9) Kauppinen, T. J. 1997. Ihmisosaaja onnistuu. Tie ihmistuntemukseen ja sosiaaliseen älykkyyteen., 10) Isaacs, W. 2001. Dialogi ja yhdessä ajattelemisen taito., 11) Furman, B. ja Ahola, T.  2002. Tuplatähti - Työpaikan hyvä henki ja kuinka se tehdään.</t>
  </si>
  <si>
    <r>
      <t xml:space="preserve">70–89,9 %: Itsearviointisi perusteella sinulla on </t>
    </r>
    <r>
      <rPr>
        <b/>
        <i/>
        <sz val="11"/>
        <rFont val="Calibri"/>
        <family val="2"/>
        <scheme val="minor"/>
      </rPr>
      <t>hyvät valmiudet</t>
    </r>
    <r>
      <rPr>
        <i/>
        <sz val="11"/>
        <rFont val="Calibri"/>
        <family val="2"/>
        <scheme val="minor"/>
      </rPr>
      <t xml:space="preserve"> yhteisyrittämiseen toisten osakkaiden kanssa. Kiinnitä kuitenkin huomiota niiden osa-alueiden kehittämiseen, joista sait pisteitä alle 70 % ja yksittäisten arviointikohtien kohdalla annoit itsellesi pistemäärän 3 tai alle.                                                                                                                                                                                                                                                                                                                                                                                                                                                                                                             </t>
    </r>
  </si>
  <si>
    <r>
      <t xml:space="preserve">50–69,9 %: Itsearviointisi perusteella sinulla on </t>
    </r>
    <r>
      <rPr>
        <b/>
        <i/>
        <sz val="11"/>
        <color theme="1"/>
        <rFont val="Calibri"/>
        <family val="2"/>
        <scheme val="minor"/>
      </rPr>
      <t>kohtuulliset valmiudet</t>
    </r>
    <r>
      <rPr>
        <i/>
        <sz val="11"/>
        <color theme="1"/>
        <rFont val="Calibri"/>
        <family val="2"/>
        <scheme val="minor"/>
      </rPr>
      <t xml:space="preserve"> yhteisyrittämiseen toisten osakkaiden kanssa. Ennen syvälliseen yhteistyöhön ryhtymistä sinun tulisi kuitenkin kehittää määrätietoisesti erityisesti niitä osa-alueita, joista sait pisteitä yhteensä alle 50 % ja yksittäisten arviointikohtien kohdalla annoit itsellesi pistemäärän 2 tai alle. Älä kuitenkaan unohda kehittää myös osa-alueita, joista sait pisteitä yli 50 % ja yksittäisiä arviointikohtia, joille annoit pisteitä 3.                                                                                                                                                                                                                                                                                                                                           </t>
    </r>
  </si>
  <si>
    <r>
      <t xml:space="preserve">30-49,9 %: Itsearviointisi perusteella sinulla on </t>
    </r>
    <r>
      <rPr>
        <b/>
        <i/>
        <sz val="11"/>
        <color theme="1"/>
        <rFont val="Calibri"/>
        <family val="2"/>
        <scheme val="minor"/>
      </rPr>
      <t xml:space="preserve">välttävät valmiudet </t>
    </r>
    <r>
      <rPr>
        <i/>
        <sz val="11"/>
        <color theme="1"/>
        <rFont val="Calibri"/>
        <family val="2"/>
        <scheme val="minor"/>
      </rPr>
      <t xml:space="preserve">yhteisyrittämiseen toisten osakkaiden kanssa.  Parannettavaa löytyy siis vielä todella paljon. Ennen syvälliseen yhteistyöhön ryhtymistä sinun tulisi kehittää määrätietoisesti erityisesti niitä osa-alueita, joista sait pisteitä yhteensä alle 50 % ja yksittäisten arviointikohtien kohdalla annoit itsellesi pistemäärän 2 tai alle. Älä kuitenkaan unohda kehittää myös osa-alueita, joista sait pisteitä yli 50 % ja yksittäisiä arviointikohtia, joille annoit pisteitä 3.                                                                                                                                                                                                                                                                                                                                                                                                                                                                                                                                                                                                                                                                            </t>
    </r>
  </si>
  <si>
    <r>
      <t xml:space="preserve">&lt; 30 %: Itsearviointisi perusteella sinulla on tällä hetkellä </t>
    </r>
    <r>
      <rPr>
        <b/>
        <i/>
        <sz val="11"/>
        <color theme="1"/>
        <rFont val="Calibri"/>
        <family val="2"/>
        <scheme val="minor"/>
      </rPr>
      <t>melko huonot valmiudet</t>
    </r>
    <r>
      <rPr>
        <i/>
        <sz val="11"/>
        <color theme="1"/>
        <rFont val="Calibri"/>
        <family val="2"/>
        <scheme val="minor"/>
      </rPr>
      <t xml:space="preserve"> yhteisyrittämiseen toisten osakkaiden kanssa. Yksityisyrittäjyys näyttäisikin sopivan sinulle paremmin kuin yhteisyrittäjyys. Jos olet kuitenkin suunnitellut yhteisyrittämistä toisten osakkaiden kanssa, kannattaa sinun kehittää määrätietoisesti kaikkia osa-alueita ja niiden eri arviointikohtia ennen yhteistyöhön ryhtymistä. Muussa tapauksessa edessäsi on suuria haasteita, jotka vaikeuttavat merkittävästi yhteistyön onnistumista.                            </t>
    </r>
  </si>
  <si>
    <r>
      <t xml:space="preserve">70–89,9 %: Itsearviointisi perusteella sinulla on </t>
    </r>
    <r>
      <rPr>
        <b/>
        <i/>
        <sz val="11"/>
        <color theme="1"/>
        <rFont val="Calibri"/>
        <family val="2"/>
        <scheme val="minor"/>
      </rPr>
      <t xml:space="preserve">hyvät kyvyt </t>
    </r>
    <r>
      <rPr>
        <i/>
        <sz val="11"/>
        <color theme="1"/>
        <rFont val="Calibri"/>
        <family val="2"/>
        <scheme val="minor"/>
      </rPr>
      <t xml:space="preserve">yhteisyrittämiseen toisten osakkaiden kanssa. Kiinnitä kuitenkin huomiota niiden osa-alueiden kehittämiseen, joista sait pisteitä alle 70 % ja yksittäisten arviointikohtien kohdalla annoit itsellesi pistemäärän 3 tai alle.                                                                                                                                                                                                                                                                                                                                                                                                                                                                                                             </t>
    </r>
  </si>
  <si>
    <r>
      <t xml:space="preserve">50–69,9 %: Itsearviointisi perusteella sinulla on </t>
    </r>
    <r>
      <rPr>
        <b/>
        <i/>
        <sz val="11"/>
        <color theme="1"/>
        <rFont val="Calibri"/>
        <family val="2"/>
        <scheme val="minor"/>
      </rPr>
      <t>kohtuulliset kyvyt</t>
    </r>
    <r>
      <rPr>
        <i/>
        <sz val="11"/>
        <color theme="1"/>
        <rFont val="Calibri"/>
        <family val="2"/>
        <scheme val="minor"/>
      </rPr>
      <t xml:space="preserve"> yhteisyrittämiseen toisten osakkaiden kanssa. Ennen syvälliseen yhteistyöhön ryhtymistä sinun tulisi kuitenkin kehittää määrätietoisesti erityisesti niitä osa-alueita, joista sait pisteitä yhteensä alle 50 % ja yksittäisten arviointikohtien kohdalla annoit itsellesi pistemäärän 2 tai alle. Älä kuitenkaan unohda kehittää myös osa-alueita, joista sait pisteitä yli 50 % ja yksittäisiä arviointikohtia, joille annoit pisteitä 3.                                                                                                                                                                                                                                                                                                                                            </t>
    </r>
  </si>
  <si>
    <r>
      <t xml:space="preserve">30-49,9 %: Itsearviointisi perusteella sinulla on </t>
    </r>
    <r>
      <rPr>
        <b/>
        <i/>
        <sz val="11"/>
        <color theme="1"/>
        <rFont val="Calibri"/>
        <family val="2"/>
        <scheme val="minor"/>
      </rPr>
      <t xml:space="preserve">välttävät kyvyt </t>
    </r>
    <r>
      <rPr>
        <i/>
        <sz val="11"/>
        <color theme="1"/>
        <rFont val="Calibri"/>
        <family val="2"/>
        <scheme val="minor"/>
      </rPr>
      <t xml:space="preserve">yhteisyrittämiseen toisten osakkaiden kanssa.  Parannettavaa löytyy siis vielä todella paljon. Ennen syvälliseen yhteistyöhön ryhtymistä sinun tulisi kehittää määrätietoisesti erityisesti niitä osa-alueita, joista sait pisteitä yhteensä alle 50 % ja yksittäisten arviointikohtien kohdalla annoit itsellesi pistemäärän 2 tai alle. Älä kuitenkaan unohda kehittää myös osa-alueita, joista sait pisteitä yli 50 % ja yksittäisiä arviointikohtia, joille annoit pisteitä 3.                                                                                                                                                                                                                                                                                                                                                                                                                                                                                                                                                                                                                                                                            </t>
    </r>
    <r>
      <rPr>
        <i/>
        <sz val="11"/>
        <rFont val="Calibri"/>
        <family val="2"/>
        <scheme val="minor"/>
      </rPr>
      <t xml:space="preserve"> </t>
    </r>
  </si>
  <si>
    <r>
      <t xml:space="preserve">&lt; 30 %: Itsearviointisi perusteella sinulla on tällä hetkellä </t>
    </r>
    <r>
      <rPr>
        <b/>
        <i/>
        <sz val="11"/>
        <color theme="1"/>
        <rFont val="Calibri"/>
        <family val="2"/>
        <scheme val="minor"/>
      </rPr>
      <t>melko huonot kyvyt</t>
    </r>
    <r>
      <rPr>
        <i/>
        <sz val="11"/>
        <color theme="1"/>
        <rFont val="Calibri"/>
        <family val="2"/>
        <scheme val="minor"/>
      </rPr>
      <t xml:space="preserve"> yhteisyrittämiseen toisten osakkaiden kanssa. Yksityisyrittäjyys näyttäisikin sopivan sinulle paremmin kuin yhteisyrittäjyys. Jos olet kuitenkin suunnitellut yhteisyrittämistä toisten osakkaiden kanssa, kannattaa sinun kehittää määrätietoisesti kaikkia osa-alueita ja niiden eri arviointikohtia ennen yhteistyöhön ryhtymistä. Muussa tapauksessa edessäsi on suuria haasteita, jotka vaikeuttavat merkittävästi yhteistyön onnistumista.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</si>
</sst>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i/>
      <sz val="11"/>
      <color theme="1"/>
      <name val="Calibri"/>
      <family val="2"/>
      <scheme val="minor"/>
    </font>
    <font>
      <i/>
      <sz val="11"/>
      <color theme="1"/>
      <name val="Calibri"/>
      <family val="2"/>
      <scheme val="minor"/>
    </font>
    <font>
      <b/>
      <i/>
      <vertAlign val="superscript"/>
      <sz val="11"/>
      <color theme="1"/>
      <name val="Calibri"/>
      <family val="2"/>
      <scheme val="minor"/>
    </font>
    <font>
      <i/>
      <sz val="11"/>
      <name val="Calibri"/>
      <family val="2"/>
      <scheme val="minor"/>
    </font>
    <font>
      <b/>
      <i/>
      <sz val="11"/>
      <name val="Calibri"/>
      <family val="2"/>
      <scheme val="minor"/>
    </font>
    <font>
      <b/>
      <i/>
      <vertAlign val="superscript"/>
      <sz val="11"/>
      <name val="Calibri"/>
      <family val="2"/>
      <scheme val="minor"/>
    </font>
    <font>
      <b/>
      <sz val="14"/>
      <color theme="1"/>
      <name val="Calibri"/>
      <family val="2"/>
      <scheme val="minor"/>
    </font>
    <font>
      <sz val="11"/>
      <color rgb="FF303030"/>
      <name val="Calibri"/>
      <family val="2"/>
      <scheme val="minor"/>
    </font>
    <font>
      <b/>
      <u/>
      <sz val="11"/>
      <color theme="1"/>
      <name val="Calibri"/>
      <family val="2"/>
      <scheme val="minor"/>
    </font>
    <font>
      <sz val="11"/>
      <name val="Calibri"/>
      <family val="2"/>
      <scheme val="minor"/>
    </font>
    <font>
      <b/>
      <sz val="11"/>
      <color theme="1"/>
      <name val="Calibri"/>
      <family val="2"/>
      <scheme val="minor"/>
    </font>
    <font>
      <b/>
      <sz val="14"/>
      <color rgb="FFFF0000"/>
      <name val="Calibri"/>
      <family val="2"/>
      <scheme val="minor"/>
    </font>
    <font>
      <b/>
      <i/>
      <sz val="11"/>
      <color rgb="FFFF0000"/>
      <name val="Calibri"/>
      <family val="2"/>
      <scheme val="minor"/>
    </font>
    <font>
      <b/>
      <i/>
      <sz val="14"/>
      <color theme="1"/>
      <name val="Calibri"/>
      <family val="2"/>
      <scheme val="minor"/>
    </font>
    <font>
      <b/>
      <i/>
      <sz val="14"/>
      <name val="Calibri"/>
      <family val="2"/>
      <scheme val="minor"/>
    </font>
    <font>
      <sz val="12"/>
      <color theme="1"/>
      <name val="Calibri"/>
      <family val="2"/>
      <scheme val="minor"/>
    </font>
    <font>
      <b/>
      <sz val="18"/>
      <color theme="1"/>
      <name val="Calibri"/>
      <family val="2"/>
      <scheme val="minor"/>
    </font>
    <font>
      <b/>
      <sz val="11"/>
      <color rgb="FF303030"/>
      <name val="Calibri"/>
      <family val="2"/>
      <scheme val="minor"/>
    </font>
    <font>
      <vertAlign val="superscript"/>
      <sz val="11"/>
      <color rgb="FF303030"/>
      <name val="Calibri"/>
      <family val="2"/>
      <scheme val="minor"/>
    </font>
    <font>
      <u/>
      <sz val="11"/>
      <color theme="10"/>
      <name val="Calibri"/>
      <family val="2"/>
      <scheme val="minor"/>
    </font>
    <font>
      <b/>
      <i/>
      <sz val="16"/>
      <name val="Calibri"/>
      <family val="2"/>
      <scheme val="minor"/>
    </font>
    <font>
      <b/>
      <i/>
      <sz val="16"/>
      <color theme="6" tint="-0.499984740745262"/>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FFC000"/>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7" tint="0.59999389629810485"/>
        <bgColor indexed="64"/>
      </patternFill>
    </fill>
  </fills>
  <borders count="13">
    <border>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20" fillId="0" borderId="0" applyNumberFormat="0" applyFill="0" applyBorder="0" applyAlignment="0" applyProtection="0"/>
  </cellStyleXfs>
  <cellXfs count="152">
    <xf numFmtId="0" fontId="0" fillId="0" borderId="0" xfId="0"/>
    <xf numFmtId="0" fontId="4"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xf>
    <xf numFmtId="0" fontId="4" fillId="3"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wrapText="1"/>
    </xf>
    <xf numFmtId="0" fontId="4" fillId="4" borderId="0" xfId="0" applyFont="1" applyFill="1" applyAlignment="1">
      <alignment vertical="center"/>
    </xf>
    <xf numFmtId="0" fontId="2" fillId="0" borderId="0" xfId="0" applyFont="1" applyAlignment="1">
      <alignment vertical="center"/>
    </xf>
    <xf numFmtId="0" fontId="0" fillId="0" borderId="1" xfId="0" applyBorder="1"/>
    <xf numFmtId="0" fontId="0" fillId="0" borderId="2" xfId="0" applyBorder="1"/>
    <xf numFmtId="0" fontId="0" fillId="0" borderId="3" xfId="0" applyBorder="1"/>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0" fillId="0" borderId="0" xfId="0" applyFont="1"/>
    <xf numFmtId="0" fontId="5" fillId="7" borderId="0" xfId="0" applyFont="1" applyFill="1" applyAlignment="1">
      <alignment vertical="center"/>
    </xf>
    <xf numFmtId="0" fontId="5" fillId="9" borderId="0" xfId="0" applyFont="1" applyFill="1" applyAlignment="1">
      <alignment vertical="center"/>
    </xf>
    <xf numFmtId="0" fontId="4" fillId="13" borderId="0" xfId="0" applyFont="1" applyFill="1" applyAlignment="1">
      <alignment vertical="center"/>
    </xf>
    <xf numFmtId="0" fontId="5" fillId="6" borderId="0" xfId="0" applyFont="1" applyFill="1" applyAlignment="1">
      <alignment vertical="center"/>
    </xf>
    <xf numFmtId="0" fontId="5" fillId="6" borderId="0" xfId="0" applyFont="1" applyFill="1" applyAlignment="1">
      <alignment horizontal="center" vertical="center" wrapText="1"/>
    </xf>
    <xf numFmtId="0" fontId="5" fillId="9" borderId="0" xfId="0" applyFont="1" applyFill="1" applyAlignment="1">
      <alignment horizontal="center" vertical="center" wrapText="1"/>
    </xf>
    <xf numFmtId="0" fontId="4" fillId="14" borderId="0" xfId="0" applyFont="1" applyFill="1" applyAlignment="1">
      <alignment vertical="center"/>
    </xf>
    <xf numFmtId="0" fontId="5" fillId="10" borderId="0" xfId="0" applyFont="1" applyFill="1" applyAlignment="1">
      <alignment vertical="center"/>
    </xf>
    <xf numFmtId="0" fontId="5" fillId="15" borderId="0" xfId="0" applyFont="1" applyFill="1" applyAlignment="1">
      <alignment vertical="center"/>
    </xf>
    <xf numFmtId="0" fontId="5" fillId="15" borderId="0" xfId="0" applyFont="1" applyFill="1" applyAlignment="1">
      <alignment horizontal="center" vertical="center" wrapText="1"/>
    </xf>
    <xf numFmtId="0" fontId="5" fillId="12" borderId="0" xfId="0" applyFont="1" applyFill="1" applyAlignment="1">
      <alignment vertical="center"/>
    </xf>
    <xf numFmtId="0" fontId="4" fillId="16" borderId="0" xfId="0" applyFont="1" applyFill="1" applyAlignment="1">
      <alignment vertical="center"/>
    </xf>
    <xf numFmtId="0" fontId="1" fillId="5" borderId="0" xfId="0" applyFont="1" applyFill="1" applyAlignment="1">
      <alignment vertical="center"/>
    </xf>
    <xf numFmtId="0" fontId="1" fillId="5" borderId="0" xfId="0" applyFont="1" applyFill="1" applyAlignment="1">
      <alignment horizontal="center" vertical="center" wrapText="1"/>
    </xf>
    <xf numFmtId="0" fontId="5" fillId="17" borderId="0" xfId="0" applyFont="1" applyFill="1" applyAlignment="1">
      <alignment vertical="center"/>
    </xf>
    <xf numFmtId="0" fontId="5" fillId="17" borderId="0" xfId="0" applyFont="1" applyFill="1" applyAlignment="1">
      <alignment horizontal="center" vertical="center" wrapText="1"/>
    </xf>
    <xf numFmtId="0" fontId="1" fillId="11" borderId="0" xfId="0" applyFont="1" applyFill="1" applyAlignment="1">
      <alignment vertical="center"/>
    </xf>
    <xf numFmtId="0" fontId="11" fillId="7" borderId="0" xfId="0" applyFont="1" applyFill="1"/>
    <xf numFmtId="0" fontId="11" fillId="11" borderId="0" xfId="0" applyFont="1" applyFill="1"/>
    <xf numFmtId="0" fontId="11" fillId="9" borderId="0" xfId="0" applyFont="1" applyFill="1"/>
    <xf numFmtId="0" fontId="11" fillId="10" borderId="0" xfId="0" applyFont="1" applyFill="1"/>
    <xf numFmtId="0" fontId="11" fillId="12" borderId="0" xfId="0" applyFont="1" applyFill="1"/>
    <xf numFmtId="0" fontId="12" fillId="0" borderId="0" xfId="0" applyFont="1"/>
    <xf numFmtId="0" fontId="11" fillId="0" borderId="0" xfId="0" applyFont="1"/>
    <xf numFmtId="164" fontId="5" fillId="11" borderId="0" xfId="0" applyNumberFormat="1" applyFont="1" applyFill="1" applyAlignment="1">
      <alignment horizontal="center" vertical="center" wrapText="1"/>
    </xf>
    <xf numFmtId="164" fontId="5" fillId="10" borderId="0" xfId="0" applyNumberFormat="1" applyFont="1" applyFill="1" applyAlignment="1">
      <alignment horizontal="center" vertical="center" wrapText="1"/>
    </xf>
    <xf numFmtId="164" fontId="5" fillId="12" borderId="0" xfId="0" applyNumberFormat="1" applyFont="1" applyFill="1" applyAlignment="1">
      <alignment horizontal="center" vertical="center" wrapText="1"/>
    </xf>
    <xf numFmtId="164" fontId="5" fillId="7" borderId="0" xfId="0" applyNumberFormat="1" applyFont="1" applyFill="1" applyAlignment="1">
      <alignment horizontal="center" vertical="center" wrapText="1"/>
    </xf>
    <xf numFmtId="0" fontId="4" fillId="3" borderId="4" xfId="0" applyFont="1" applyFill="1" applyBorder="1" applyAlignment="1" applyProtection="1">
      <alignment horizontal="center" vertical="center" wrapText="1"/>
      <protection locked="0"/>
    </xf>
    <xf numFmtId="0" fontId="4" fillId="16"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13" borderId="4" xfId="0" applyFont="1" applyFill="1" applyBorder="1" applyAlignment="1" applyProtection="1">
      <alignment horizontal="center" vertical="center" wrapText="1"/>
      <protection locked="0"/>
    </xf>
    <xf numFmtId="0" fontId="4" fillId="14" borderId="4" xfId="0" applyFont="1" applyFill="1" applyBorder="1" applyAlignment="1" applyProtection="1">
      <alignment horizontal="center" vertical="center" wrapText="1"/>
      <protection locked="0"/>
    </xf>
    <xf numFmtId="0" fontId="13" fillId="0" borderId="0" xfId="0" applyFont="1"/>
    <xf numFmtId="0" fontId="13" fillId="0" borderId="0" xfId="0" applyFont="1" applyAlignment="1">
      <alignment vertical="center"/>
    </xf>
    <xf numFmtId="0" fontId="0" fillId="5" borderId="0" xfId="0" applyFill="1"/>
    <xf numFmtId="0" fontId="0" fillId="16" borderId="0" xfId="0" applyFill="1"/>
    <xf numFmtId="164" fontId="0" fillId="0" borderId="0" xfId="0" applyNumberFormat="1"/>
    <xf numFmtId="0" fontId="0" fillId="12" borderId="0" xfId="0" applyFill="1"/>
    <xf numFmtId="0" fontId="0" fillId="15" borderId="0" xfId="0" applyFill="1"/>
    <xf numFmtId="0" fontId="0" fillId="3" borderId="0" xfId="0" applyFill="1"/>
    <xf numFmtId="0" fontId="1" fillId="15" borderId="0" xfId="0" applyFont="1" applyFill="1" applyAlignment="1">
      <alignment horizontal="center"/>
    </xf>
    <xf numFmtId="0" fontId="0" fillId="13" borderId="0" xfId="0" applyFill="1"/>
    <xf numFmtId="0" fontId="0" fillId="2" borderId="0" xfId="0" applyFill="1"/>
    <xf numFmtId="0" fontId="0" fillId="6" borderId="0" xfId="0" applyFill="1"/>
    <xf numFmtId="0" fontId="0" fillId="4" borderId="0" xfId="0" applyFill="1"/>
    <xf numFmtId="0" fontId="1" fillId="2" borderId="0" xfId="0" applyFont="1" applyFill="1" applyAlignment="1">
      <alignment horizontal="center"/>
    </xf>
    <xf numFmtId="0" fontId="11" fillId="0" borderId="0" xfId="0" applyFont="1" applyAlignment="1">
      <alignment vertical="center"/>
    </xf>
    <xf numFmtId="0" fontId="1" fillId="6" borderId="0" xfId="0" applyFont="1" applyFill="1" applyAlignment="1">
      <alignment horizontal="center"/>
    </xf>
    <xf numFmtId="0" fontId="0" fillId="14" borderId="0" xfId="0" applyFill="1"/>
    <xf numFmtId="0" fontId="0" fillId="17" borderId="0" xfId="0" applyFill="1"/>
    <xf numFmtId="0" fontId="1" fillId="17" borderId="0" xfId="0" applyFont="1" applyFill="1" applyAlignment="1">
      <alignment horizontal="center"/>
    </xf>
    <xf numFmtId="0" fontId="14" fillId="8" borderId="0" xfId="0" applyFont="1" applyFill="1" applyAlignment="1">
      <alignment vertical="center"/>
    </xf>
    <xf numFmtId="164" fontId="15" fillId="8" borderId="0" xfId="0" applyNumberFormat="1" applyFont="1" applyFill="1" applyAlignment="1">
      <alignment horizontal="center" vertical="center" wrapText="1"/>
    </xf>
    <xf numFmtId="0" fontId="7" fillId="8" borderId="0" xfId="0" applyFont="1" applyFill="1"/>
    <xf numFmtId="0" fontId="16" fillId="0" borderId="0" xfId="0" applyFont="1"/>
    <xf numFmtId="0" fontId="15" fillId="0" borderId="0" xfId="0" applyFont="1" applyAlignment="1">
      <alignment horizontal="center" vertical="center" wrapText="1"/>
    </xf>
    <xf numFmtId="0" fontId="7" fillId="0" borderId="0" xfId="0" applyFont="1" applyAlignment="1">
      <alignment horizontal="center"/>
    </xf>
    <xf numFmtId="0" fontId="17" fillId="0" borderId="0" xfId="0" applyFont="1" applyAlignment="1">
      <alignment vertical="center"/>
    </xf>
    <xf numFmtId="0" fontId="20" fillId="0" borderId="0" xfId="1" applyBorder="1"/>
    <xf numFmtId="0" fontId="0" fillId="16" borderId="4" xfId="0" applyFill="1" applyBorder="1" applyAlignment="1" applyProtection="1">
      <alignment horizontal="center"/>
      <protection locked="0"/>
    </xf>
    <xf numFmtId="0" fontId="4" fillId="16" borderId="4" xfId="0" applyFont="1" applyFill="1" applyBorder="1" applyAlignment="1" applyProtection="1">
      <alignment horizontal="center" vertical="center"/>
      <protection locked="0"/>
    </xf>
    <xf numFmtId="0" fontId="21" fillId="0" borderId="0" xfId="0" applyFont="1" applyAlignment="1">
      <alignment vertical="center"/>
    </xf>
    <xf numFmtId="0" fontId="22" fillId="0" borderId="0" xfId="0" applyFont="1"/>
    <xf numFmtId="0" fontId="0" fillId="7" borderId="5" xfId="0" applyFill="1" applyBorder="1" applyAlignment="1">
      <alignment horizontal="left" wrapText="1"/>
    </xf>
    <xf numFmtId="0" fontId="0" fillId="7" borderId="6" xfId="0" applyFill="1" applyBorder="1" applyAlignment="1">
      <alignment horizontal="left" wrapText="1"/>
    </xf>
    <xf numFmtId="0" fontId="0" fillId="7" borderId="7" xfId="0" applyFill="1" applyBorder="1" applyAlignment="1">
      <alignment horizontal="left" wrapText="1"/>
    </xf>
    <xf numFmtId="0" fontId="0" fillId="7" borderId="11" xfId="0" applyFill="1" applyBorder="1" applyAlignment="1">
      <alignment horizontal="left" wrapText="1"/>
    </xf>
    <xf numFmtId="0" fontId="0" fillId="7" borderId="0" xfId="0" applyFill="1" applyAlignment="1">
      <alignment horizontal="left" wrapText="1"/>
    </xf>
    <xf numFmtId="0" fontId="0" fillId="7" borderId="12" xfId="0" applyFill="1" applyBorder="1" applyAlignment="1">
      <alignment horizontal="left" wrapText="1"/>
    </xf>
    <xf numFmtId="0" fontId="0" fillId="7" borderId="8" xfId="0" applyFill="1" applyBorder="1" applyAlignment="1">
      <alignment horizontal="left" wrapText="1"/>
    </xf>
    <xf numFmtId="0" fontId="0" fillId="7" borderId="9" xfId="0" applyFill="1" applyBorder="1" applyAlignment="1">
      <alignment horizontal="left" wrapText="1"/>
    </xf>
    <xf numFmtId="0" fontId="0" fillId="7" borderId="10" xfId="0" applyFill="1" applyBorder="1" applyAlignment="1">
      <alignment horizontal="left" wrapText="1"/>
    </xf>
    <xf numFmtId="0" fontId="16" fillId="8"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16" fillId="8" borderId="0" xfId="0" applyFont="1" applyFill="1" applyAlignment="1">
      <alignment horizontal="left" vertical="center" wrapText="1"/>
    </xf>
    <xf numFmtId="0" fontId="16" fillId="8" borderId="12"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6" fillId="8" borderId="9" xfId="0" applyFont="1" applyFill="1" applyBorder="1" applyAlignment="1">
      <alignment horizontal="left" vertical="center" wrapText="1"/>
    </xf>
    <xf numFmtId="0" fontId="16" fillId="8" borderId="10"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0" xfId="0" applyFont="1" applyFill="1" applyAlignment="1">
      <alignment horizontal="left" vertical="center" wrapText="1"/>
    </xf>
    <xf numFmtId="0" fontId="4" fillId="9" borderId="12"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9"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 fillId="11" borderId="7" xfId="0" applyFont="1" applyFill="1" applyBorder="1" applyAlignment="1">
      <alignment horizontal="left" vertical="center" wrapText="1"/>
    </xf>
    <xf numFmtId="0" fontId="2" fillId="11" borderId="11" xfId="0" applyFont="1" applyFill="1" applyBorder="1" applyAlignment="1">
      <alignment horizontal="left" vertical="center" wrapText="1"/>
    </xf>
    <xf numFmtId="0" fontId="2" fillId="11" borderId="0" xfId="0" applyFont="1" applyFill="1" applyAlignment="1">
      <alignment horizontal="left" vertical="center" wrapText="1"/>
    </xf>
    <xf numFmtId="0" fontId="2" fillId="11" borderId="12" xfId="0" applyFont="1" applyFill="1" applyBorder="1" applyAlignment="1">
      <alignment horizontal="left" vertical="center" wrapText="1"/>
    </xf>
    <xf numFmtId="0" fontId="2" fillId="11" borderId="8" xfId="0" applyFont="1" applyFill="1" applyBorder="1" applyAlignment="1">
      <alignment horizontal="left" vertical="center" wrapText="1"/>
    </xf>
    <xf numFmtId="0" fontId="2" fillId="11" borderId="9" xfId="0" applyFont="1" applyFill="1" applyBorder="1" applyAlignment="1">
      <alignment horizontal="left" vertical="center" wrapText="1"/>
    </xf>
    <xf numFmtId="0" fontId="2" fillId="11" borderId="10" xfId="0" applyFont="1" applyFill="1" applyBorder="1" applyAlignment="1">
      <alignment horizontal="left" vertical="center" wrapText="1"/>
    </xf>
    <xf numFmtId="0" fontId="8" fillId="0" borderId="0" xfId="0" applyFont="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12"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0" xfId="0" applyFont="1" applyFill="1" applyAlignment="1">
      <alignment horizontal="left" vertical="center" wrapText="1"/>
    </xf>
    <xf numFmtId="0" fontId="5" fillId="10" borderId="12"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5" fillId="12" borderId="11"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12"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10" xfId="0" applyFont="1" applyFill="1" applyBorder="1" applyAlignment="1">
      <alignment horizontal="left" vertical="center" wrapText="1"/>
    </xf>
  </cellXfs>
  <cellStyles count="2">
    <cellStyle name="Hyperlinkki" xfId="1" builtinId="8"/>
    <cellStyle name="Normaali" xfId="0" builtinId="0"/>
  </cellStyles>
  <dxfs count="0"/>
  <tableStyles count="0" defaultTableStyle="TableStyleMedium2" defaultPivotStyle="PivotStyleLight16"/>
  <colors>
    <mruColors>
      <color rgb="FFF76F79"/>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worksheet" Target="work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Itsearvioidut valmiudet eri osa-alueilla</a:t>
            </a:r>
          </a:p>
        </c:rich>
      </c:tx>
      <c:overlay val="0"/>
      <c:spPr>
        <a:noFill/>
        <a:ln>
          <a:noFill/>
        </a:ln>
        <a:effectLst/>
      </c:spPr>
    </c:title>
    <c:autoTitleDeleted val="0"/>
    <c:plotArea>
      <c:layout/>
      <c:radarChart>
        <c:radarStyle val="marker"/>
        <c:varyColors val="0"/>
        <c:ser>
          <c:idx val="0"/>
          <c:order val="0"/>
          <c:spPr>
            <a:ln w="38100" cap="rnd">
              <a:solidFill>
                <a:schemeClr val="tx1"/>
              </a:solidFill>
              <a:round/>
            </a:ln>
            <a:effectLst/>
          </c:spPr>
          <c:marker>
            <c:symbol val="circle"/>
            <c:size val="5"/>
            <c:spPr>
              <a:solidFill>
                <a:schemeClr val="accent1"/>
              </a:solidFill>
              <a:ln w="38100">
                <a:solidFill>
                  <a:schemeClr val="tx1"/>
                </a:solidFill>
              </a:ln>
              <a:effectLst/>
            </c:spPr>
          </c:marker>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Graafiluvut!$C$4:$C$8</c:f>
              <c:numCache>
                <c:formatCode>0.0</c:formatCode>
                <c:ptCount val="5"/>
                <c:pt idx="0" formatCode="General">
                  <c:v>0</c:v>
                </c:pt>
                <c:pt idx="1">
                  <c:v>0</c:v>
                </c:pt>
                <c:pt idx="2">
                  <c:v>0</c:v>
                </c:pt>
                <c:pt idx="3" formatCode="General">
                  <c:v>0</c:v>
                </c:pt>
                <c:pt idx="4">
                  <c:v>0</c:v>
                </c:pt>
              </c:numCache>
            </c:numRef>
          </c:val>
          <c:extLst>
            <c:ext xmlns:c16="http://schemas.microsoft.com/office/drawing/2014/chart" uri="{C3380CC4-5D6E-409C-BE32-E72D297353CC}">
              <c16:uniqueId val="{00000000-1F63-4B74-AABC-957777D908DA}"/>
            </c:ext>
          </c:extLst>
        </c:ser>
        <c:ser>
          <c:idx val="1"/>
          <c:order val="1"/>
          <c:spPr>
            <a:ln w="28575" cap="rnd">
              <a:solidFill>
                <a:schemeClr val="accent2"/>
              </a:solidFill>
              <a:prstDash val="sysDash"/>
              <a:round/>
            </a:ln>
            <a:effectLst/>
          </c:spPr>
          <c:marker>
            <c:symbol val="circle"/>
            <c:size val="5"/>
            <c:spPr>
              <a:solidFill>
                <a:schemeClr val="accent2"/>
              </a:solidFill>
              <a:ln w="9525">
                <a:solidFill>
                  <a:schemeClr val="accent2"/>
                </a:solidFill>
                <a:prstDash val="sysDash"/>
              </a:ln>
              <a:effectLst/>
            </c:spPr>
          </c:marker>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Graafiluvut!$D$4:$D$8</c:f>
              <c:numCache>
                <c:formatCode>General</c:formatCode>
                <c:ptCount val="5"/>
                <c:pt idx="0">
                  <c:v>30</c:v>
                </c:pt>
                <c:pt idx="1">
                  <c:v>30</c:v>
                </c:pt>
                <c:pt idx="2">
                  <c:v>30</c:v>
                </c:pt>
                <c:pt idx="3">
                  <c:v>30</c:v>
                </c:pt>
                <c:pt idx="4">
                  <c:v>30</c:v>
                </c:pt>
              </c:numCache>
            </c:numRef>
          </c:val>
          <c:extLst>
            <c:ext xmlns:c16="http://schemas.microsoft.com/office/drawing/2014/chart" uri="{C3380CC4-5D6E-409C-BE32-E72D297353CC}">
              <c16:uniqueId val="{00000001-1F63-4B74-AABC-957777D908DA}"/>
            </c:ext>
          </c:extLst>
        </c:ser>
        <c:ser>
          <c:idx val="2"/>
          <c:order val="2"/>
          <c:spPr>
            <a:ln w="28575" cap="rnd">
              <a:solidFill>
                <a:srgbClr val="FFC000"/>
              </a:solidFill>
              <a:prstDash val="sysDash"/>
              <a:round/>
            </a:ln>
            <a:effectLst/>
          </c:spPr>
          <c:marker>
            <c:symbol val="circle"/>
            <c:size val="5"/>
            <c:spPr>
              <a:solidFill>
                <a:schemeClr val="accent3"/>
              </a:solidFill>
              <a:ln w="9525">
                <a:solidFill>
                  <a:srgbClr val="FFC000"/>
                </a:solidFill>
                <a:prstDash val="sysDash"/>
              </a:ln>
              <a:effectLst/>
            </c:spPr>
          </c:marker>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Graafiluvut!$E$4:$E$8</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2-1F63-4B74-AABC-957777D908DA}"/>
            </c:ext>
          </c:extLst>
        </c:ser>
        <c:ser>
          <c:idx val="3"/>
          <c:order val="3"/>
          <c:spPr>
            <a:ln w="28575" cap="rnd">
              <a:solidFill>
                <a:srgbClr val="00B050"/>
              </a:solidFill>
              <a:prstDash val="sysDash"/>
              <a:round/>
            </a:ln>
            <a:effectLst/>
          </c:spPr>
          <c:marker>
            <c:symbol val="circle"/>
            <c:size val="5"/>
            <c:spPr>
              <a:solidFill>
                <a:schemeClr val="accent4"/>
              </a:solidFill>
              <a:ln w="9525">
                <a:solidFill>
                  <a:srgbClr val="00B050"/>
                </a:solidFill>
                <a:prstDash val="sysDash"/>
              </a:ln>
              <a:effectLst/>
            </c:spPr>
          </c:marker>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Graafiluvut!$F$4:$F$8</c:f>
              <c:numCache>
                <c:formatCode>General</c:formatCode>
                <c:ptCount val="5"/>
                <c:pt idx="0">
                  <c:v>70</c:v>
                </c:pt>
                <c:pt idx="1">
                  <c:v>70</c:v>
                </c:pt>
                <c:pt idx="2">
                  <c:v>70</c:v>
                </c:pt>
                <c:pt idx="3">
                  <c:v>70</c:v>
                </c:pt>
                <c:pt idx="4">
                  <c:v>70</c:v>
                </c:pt>
              </c:numCache>
            </c:numRef>
          </c:val>
          <c:extLst>
            <c:ext xmlns:c16="http://schemas.microsoft.com/office/drawing/2014/chart" uri="{C3380CC4-5D6E-409C-BE32-E72D297353CC}">
              <c16:uniqueId val="{00000003-1F63-4B74-AABC-957777D908DA}"/>
            </c:ext>
          </c:extLst>
        </c:ser>
        <c:ser>
          <c:idx val="4"/>
          <c:order val="4"/>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Graafiluvut!$G$4:$G$8</c:f>
              <c:numCache>
                <c:formatCode>General</c:formatCode>
                <c:ptCount val="5"/>
                <c:pt idx="0">
                  <c:v>90</c:v>
                </c:pt>
                <c:pt idx="1">
                  <c:v>90</c:v>
                </c:pt>
                <c:pt idx="2">
                  <c:v>90</c:v>
                </c:pt>
                <c:pt idx="3">
                  <c:v>90</c:v>
                </c:pt>
                <c:pt idx="4">
                  <c:v>90</c:v>
                </c:pt>
              </c:numCache>
            </c:numRef>
          </c:val>
          <c:extLst>
            <c:ext xmlns:c16="http://schemas.microsoft.com/office/drawing/2014/chart" uri="{C3380CC4-5D6E-409C-BE32-E72D297353CC}">
              <c16:uniqueId val="{00000004-1F63-4B74-AABC-957777D908DA}"/>
            </c:ext>
          </c:extLst>
        </c:ser>
        <c:ser>
          <c:idx val="5"/>
          <c:order val="5"/>
          <c:cat>
            <c:strRef>
              <c:f>Graafiluvut!$B$4:$B$8</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Graafiluvut!$H$4:$H$8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5-1F63-4B74-AABC-957777D908DA}"/>
            </c:ext>
          </c:extLst>
        </c:ser>
        <c:dLbls>
          <c:showLegendKey val="0"/>
          <c:showVal val="0"/>
          <c:showCatName val="0"/>
          <c:showSerName val="0"/>
          <c:showPercent val="0"/>
          <c:showBubbleSize val="0"/>
        </c:dLbls>
        <c:axId val="77811712"/>
        <c:axId val="77813248"/>
      </c:radarChart>
      <c:catAx>
        <c:axId val="7781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7813248"/>
        <c:crosses val="autoZero"/>
        <c:auto val="1"/>
        <c:lblAlgn val="ctr"/>
        <c:lblOffset val="100"/>
        <c:noMultiLvlLbl val="0"/>
      </c:catAx>
      <c:valAx>
        <c:axId val="77813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781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Itsearvioidut kyvyt eri osa-alueilla</a:t>
            </a:r>
          </a:p>
        </c:rich>
      </c:tx>
      <c:overlay val="0"/>
      <c:spPr>
        <a:noFill/>
        <a:ln>
          <a:noFill/>
        </a:ln>
        <a:effectLst/>
      </c:spPr>
    </c:title>
    <c:autoTitleDeleted val="0"/>
    <c:plotArea>
      <c:layout/>
      <c:radarChart>
        <c:radarStyle val="marker"/>
        <c:varyColors val="0"/>
        <c:ser>
          <c:idx val="0"/>
          <c:order val="0"/>
          <c:spPr>
            <a:ln w="38100" cap="rnd">
              <a:solidFill>
                <a:schemeClr val="tx1"/>
              </a:solidFill>
              <a:round/>
            </a:ln>
            <a:effectLst/>
          </c:spPr>
          <c:marker>
            <c:symbol val="circle"/>
            <c:size val="5"/>
            <c:spPr>
              <a:solidFill>
                <a:schemeClr val="accent1"/>
              </a:solidFill>
              <a:ln w="38100">
                <a:solidFill>
                  <a:schemeClr val="tx1"/>
                </a:solidFill>
              </a:ln>
              <a:effectLst/>
            </c:spPr>
          </c:marker>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Graafiluvut!$C$13:$C$17</c:f>
              <c:numCache>
                <c:formatCode>0.0</c:formatCode>
                <c:ptCount val="5"/>
                <c:pt idx="0" formatCode="General">
                  <c:v>0</c:v>
                </c:pt>
                <c:pt idx="1">
                  <c:v>0</c:v>
                </c:pt>
                <c:pt idx="2">
                  <c:v>0</c:v>
                </c:pt>
                <c:pt idx="3" formatCode="General">
                  <c:v>0</c:v>
                </c:pt>
                <c:pt idx="4">
                  <c:v>0</c:v>
                </c:pt>
              </c:numCache>
            </c:numRef>
          </c:val>
          <c:extLst>
            <c:ext xmlns:c16="http://schemas.microsoft.com/office/drawing/2014/chart" uri="{C3380CC4-5D6E-409C-BE32-E72D297353CC}">
              <c16:uniqueId val="{00000000-A037-4ABC-98CE-CC60E59F1A65}"/>
            </c:ext>
          </c:extLst>
        </c:ser>
        <c:ser>
          <c:idx val="1"/>
          <c:order val="1"/>
          <c:spPr>
            <a:ln w="28575" cap="rnd">
              <a:solidFill>
                <a:schemeClr val="accent2"/>
              </a:solidFill>
              <a:prstDash val="sysDash"/>
              <a:round/>
            </a:ln>
            <a:effectLst/>
          </c:spPr>
          <c:marker>
            <c:symbol val="circle"/>
            <c:size val="5"/>
            <c:spPr>
              <a:solidFill>
                <a:schemeClr val="accent2"/>
              </a:solidFill>
              <a:ln w="9525">
                <a:solidFill>
                  <a:schemeClr val="accent2"/>
                </a:solidFill>
                <a:prstDash val="sysDash"/>
              </a:ln>
              <a:effectLst/>
            </c:spPr>
          </c:marker>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Graafiluvut!$D$13:$D$17</c:f>
              <c:numCache>
                <c:formatCode>General</c:formatCode>
                <c:ptCount val="5"/>
                <c:pt idx="0">
                  <c:v>30</c:v>
                </c:pt>
                <c:pt idx="1">
                  <c:v>30</c:v>
                </c:pt>
                <c:pt idx="2">
                  <c:v>30</c:v>
                </c:pt>
                <c:pt idx="3">
                  <c:v>30</c:v>
                </c:pt>
                <c:pt idx="4">
                  <c:v>30</c:v>
                </c:pt>
              </c:numCache>
            </c:numRef>
          </c:val>
          <c:extLst>
            <c:ext xmlns:c16="http://schemas.microsoft.com/office/drawing/2014/chart" uri="{C3380CC4-5D6E-409C-BE32-E72D297353CC}">
              <c16:uniqueId val="{00000001-A037-4ABC-98CE-CC60E59F1A65}"/>
            </c:ext>
          </c:extLst>
        </c:ser>
        <c:ser>
          <c:idx val="2"/>
          <c:order val="2"/>
          <c:spPr>
            <a:ln w="28575" cap="rnd">
              <a:solidFill>
                <a:srgbClr val="FFC000"/>
              </a:solidFill>
              <a:prstDash val="sysDash"/>
              <a:round/>
            </a:ln>
            <a:effectLst/>
          </c:spPr>
          <c:marker>
            <c:symbol val="circle"/>
            <c:size val="5"/>
            <c:spPr>
              <a:solidFill>
                <a:schemeClr val="accent3"/>
              </a:solidFill>
              <a:ln w="9525">
                <a:solidFill>
                  <a:srgbClr val="FFC000"/>
                </a:solidFill>
                <a:prstDash val="sysDash"/>
              </a:ln>
              <a:effectLst/>
            </c:spPr>
          </c:marker>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Graafiluvut!$E$13:$E$17</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2-A037-4ABC-98CE-CC60E59F1A65}"/>
            </c:ext>
          </c:extLst>
        </c:ser>
        <c:ser>
          <c:idx val="3"/>
          <c:order val="3"/>
          <c:spPr>
            <a:ln w="28575" cap="rnd">
              <a:solidFill>
                <a:srgbClr val="00B050"/>
              </a:solidFill>
              <a:prstDash val="sysDash"/>
              <a:round/>
            </a:ln>
            <a:effectLst/>
          </c:spPr>
          <c:marker>
            <c:symbol val="circle"/>
            <c:size val="5"/>
            <c:spPr>
              <a:solidFill>
                <a:schemeClr val="accent4"/>
              </a:solidFill>
              <a:ln w="9525">
                <a:solidFill>
                  <a:srgbClr val="00B050"/>
                </a:solidFill>
                <a:prstDash val="sysDash"/>
              </a:ln>
              <a:effectLst/>
            </c:spPr>
          </c:marker>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Graafiluvut!$F$13:$F$17</c:f>
              <c:numCache>
                <c:formatCode>General</c:formatCode>
                <c:ptCount val="5"/>
                <c:pt idx="0">
                  <c:v>70</c:v>
                </c:pt>
                <c:pt idx="1">
                  <c:v>70</c:v>
                </c:pt>
                <c:pt idx="2">
                  <c:v>70</c:v>
                </c:pt>
                <c:pt idx="3">
                  <c:v>70</c:v>
                </c:pt>
                <c:pt idx="4">
                  <c:v>70</c:v>
                </c:pt>
              </c:numCache>
            </c:numRef>
          </c:val>
          <c:extLst>
            <c:ext xmlns:c16="http://schemas.microsoft.com/office/drawing/2014/chart" uri="{C3380CC4-5D6E-409C-BE32-E72D297353CC}">
              <c16:uniqueId val="{00000003-A037-4ABC-98CE-CC60E59F1A65}"/>
            </c:ext>
          </c:extLst>
        </c:ser>
        <c:ser>
          <c:idx val="4"/>
          <c:order val="4"/>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Graafiluvut!$G$13:$G$17</c:f>
              <c:numCache>
                <c:formatCode>General</c:formatCode>
                <c:ptCount val="5"/>
                <c:pt idx="0">
                  <c:v>90</c:v>
                </c:pt>
                <c:pt idx="1">
                  <c:v>90</c:v>
                </c:pt>
                <c:pt idx="2">
                  <c:v>90</c:v>
                </c:pt>
                <c:pt idx="3">
                  <c:v>90</c:v>
                </c:pt>
                <c:pt idx="4">
                  <c:v>90</c:v>
                </c:pt>
              </c:numCache>
            </c:numRef>
          </c:val>
          <c:extLst>
            <c:ext xmlns:c16="http://schemas.microsoft.com/office/drawing/2014/chart" uri="{C3380CC4-5D6E-409C-BE32-E72D297353CC}">
              <c16:uniqueId val="{00000004-A037-4ABC-98CE-CC60E59F1A65}"/>
            </c:ext>
          </c:extLst>
        </c:ser>
        <c:ser>
          <c:idx val="5"/>
          <c:order val="5"/>
          <c:cat>
            <c:strRef>
              <c:f>Graafiluvut!$B$13:$B$17</c:f>
              <c:strCache>
                <c:ptCount val="5"/>
                <c:pt idx="0">
                  <c:v>OSA-ALUE 1: KOMMUNIKOINTITAIDOT</c:v>
                </c:pt>
                <c:pt idx="1">
                  <c:v>OSA-ALUE 2: YHTEISTYÖTAIDOT</c:v>
                </c:pt>
                <c:pt idx="2">
                  <c:v>OSA-ALUE 3: IHMISTEN JA TEHTÄVIEN JOHTAMINEN</c:v>
                </c:pt>
                <c:pt idx="3">
                  <c:v>OSA-ALUE 4: OMAN TOIMINNAN HALLINTA</c:v>
                </c:pt>
                <c:pt idx="4">
                  <c:v>OSA-ALUE 5: INNOVATIIVISUUS</c:v>
                </c:pt>
              </c:strCache>
            </c:strRef>
          </c:cat>
          <c:val>
            <c:numRef>
              <c:f>Graafiluvut!$H$13:$H$17</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5-A037-4ABC-98CE-CC60E59F1A65}"/>
            </c:ext>
          </c:extLst>
        </c:ser>
        <c:dLbls>
          <c:showLegendKey val="0"/>
          <c:showVal val="0"/>
          <c:showCatName val="0"/>
          <c:showSerName val="0"/>
          <c:showPercent val="0"/>
          <c:showBubbleSize val="0"/>
        </c:dLbls>
        <c:axId val="79582720"/>
        <c:axId val="79584256"/>
      </c:radarChart>
      <c:catAx>
        <c:axId val="79582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9584256"/>
        <c:crosses val="autoZero"/>
        <c:auto val="1"/>
        <c:lblAlgn val="ctr"/>
        <c:lblOffset val="100"/>
        <c:noMultiLvlLbl val="0"/>
      </c:catAx>
      <c:valAx>
        <c:axId val="79584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9582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30" workbookViewId="0" zoomToFit="1"/>
  </sheetViews>
  <sheetProtection password="A104"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30" workbookViewId="0" zoomToFit="1"/>
  </sheetViews>
  <sheetProtection password="A104"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7865" cy="6066692"/>
    <xdr:graphicFrame macro="">
      <xdr:nvGraphicFramePr>
        <xdr:cNvPr id="2" name="Kaavio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7865" cy="6066692"/>
    <xdr:graphicFrame macro="">
      <xdr:nvGraphicFramePr>
        <xdr:cNvPr id="2" name="Kaavio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65"/>
  <sheetViews>
    <sheetView tabSelected="1" workbookViewId="0">
      <selection activeCell="C21" sqref="C21"/>
    </sheetView>
  </sheetViews>
  <sheetFormatPr defaultRowHeight="14.4" x14ac:dyDescent="0.3"/>
  <cols>
    <col min="1" max="1" width="5.109375" customWidth="1"/>
    <col min="2" max="2" width="74.6640625" customWidth="1"/>
    <col min="3" max="3" width="11.6640625" customWidth="1"/>
    <col min="4" max="4" width="3.6640625" customWidth="1"/>
    <col min="5" max="5" width="11.6640625" customWidth="1"/>
    <col min="6" max="6" width="3.6640625" customWidth="1"/>
  </cols>
  <sheetData>
    <row r="2" spans="2:13" ht="23.4" x14ac:dyDescent="0.3">
      <c r="B2" s="74" t="s">
        <v>51</v>
      </c>
    </row>
    <row r="3" spans="2:13" x14ac:dyDescent="0.3">
      <c r="B3" s="12" t="s">
        <v>78</v>
      </c>
    </row>
    <row r="4" spans="2:13" x14ac:dyDescent="0.3">
      <c r="B4" s="12" t="s">
        <v>52</v>
      </c>
    </row>
    <row r="5" spans="2:13" x14ac:dyDescent="0.3">
      <c r="B5" s="12" t="s">
        <v>42</v>
      </c>
    </row>
    <row r="6" spans="2:13" x14ac:dyDescent="0.3">
      <c r="B6" s="12" t="s">
        <v>79</v>
      </c>
    </row>
    <row r="7" spans="2:13" x14ac:dyDescent="0.3">
      <c r="B7" s="12"/>
    </row>
    <row r="8" spans="2:13" x14ac:dyDescent="0.3">
      <c r="B8" s="13" t="s">
        <v>43</v>
      </c>
    </row>
    <row r="9" spans="2:13" x14ac:dyDescent="0.3">
      <c r="B9" s="14" t="s">
        <v>65</v>
      </c>
    </row>
    <row r="10" spans="2:13" x14ac:dyDescent="0.3">
      <c r="B10" s="8" t="s">
        <v>81</v>
      </c>
    </row>
    <row r="11" spans="2:13" x14ac:dyDescent="0.3">
      <c r="B11" s="8" t="s">
        <v>80</v>
      </c>
    </row>
    <row r="12" spans="2:13" x14ac:dyDescent="0.3">
      <c r="B12" s="8"/>
    </row>
    <row r="13" spans="2:13" x14ac:dyDescent="0.3">
      <c r="B13" s="63" t="s">
        <v>66</v>
      </c>
    </row>
    <row r="14" spans="2:13" x14ac:dyDescent="0.3">
      <c r="B14" s="14"/>
    </row>
    <row r="15" spans="2:13" ht="16.2" x14ac:dyDescent="0.3">
      <c r="B15" s="12" t="s">
        <v>75</v>
      </c>
    </row>
    <row r="16" spans="2:13" x14ac:dyDescent="0.3">
      <c r="B16" s="124" t="s">
        <v>76</v>
      </c>
      <c r="C16" s="124"/>
      <c r="D16" s="124"/>
      <c r="E16" s="124"/>
      <c r="F16" s="124"/>
      <c r="G16" s="124"/>
      <c r="H16" s="124"/>
      <c r="I16" s="124"/>
      <c r="J16" s="124"/>
      <c r="K16" s="124"/>
      <c r="L16" s="124"/>
      <c r="M16" s="124"/>
    </row>
    <row r="17" spans="1:13" x14ac:dyDescent="0.3">
      <c r="B17" s="124"/>
      <c r="C17" s="124"/>
      <c r="D17" s="124"/>
      <c r="E17" s="124"/>
      <c r="F17" s="124"/>
      <c r="G17" s="124"/>
      <c r="H17" s="124"/>
      <c r="I17" s="124"/>
      <c r="J17" s="124"/>
      <c r="K17" s="124"/>
      <c r="L17" s="124"/>
      <c r="M17" s="124"/>
    </row>
    <row r="18" spans="1:13" x14ac:dyDescent="0.3">
      <c r="B18" s="12"/>
    </row>
    <row r="19" spans="1:13" x14ac:dyDescent="0.3">
      <c r="B19" s="63" t="s">
        <v>66</v>
      </c>
      <c r="C19" s="11"/>
    </row>
    <row r="20" spans="1:13" ht="16.2" x14ac:dyDescent="0.3">
      <c r="A20" s="11"/>
      <c r="B20" s="28" t="s">
        <v>69</v>
      </c>
      <c r="C20" s="29" t="s">
        <v>53</v>
      </c>
      <c r="D20" s="51"/>
      <c r="E20" s="29" t="s">
        <v>54</v>
      </c>
    </row>
    <row r="21" spans="1:13" x14ac:dyDescent="0.3">
      <c r="A21" s="11"/>
      <c r="B21" s="27" t="s">
        <v>1</v>
      </c>
      <c r="C21" s="45"/>
      <c r="D21" s="52"/>
      <c r="E21" s="76"/>
      <c r="I21" s="75"/>
    </row>
    <row r="22" spans="1:13" x14ac:dyDescent="0.3">
      <c r="A22" s="11"/>
      <c r="B22" s="27" t="s">
        <v>55</v>
      </c>
      <c r="C22" s="45"/>
      <c r="D22" s="52"/>
      <c r="E22" s="76"/>
      <c r="H22" s="49"/>
      <c r="I22" s="75"/>
    </row>
    <row r="23" spans="1:13" x14ac:dyDescent="0.3">
      <c r="A23" s="11"/>
      <c r="B23" s="27" t="s">
        <v>56</v>
      </c>
      <c r="C23" s="45"/>
      <c r="D23" s="52"/>
      <c r="E23" s="76"/>
      <c r="H23" s="1"/>
    </row>
    <row r="24" spans="1:13" x14ac:dyDescent="0.3">
      <c r="A24" s="11"/>
      <c r="B24" s="27" t="s">
        <v>57</v>
      </c>
      <c r="C24" s="45"/>
      <c r="D24" s="52"/>
      <c r="E24" s="76"/>
      <c r="H24" s="50"/>
    </row>
    <row r="25" spans="1:13" x14ac:dyDescent="0.3">
      <c r="A25" s="11"/>
      <c r="B25" s="27" t="s">
        <v>58</v>
      </c>
      <c r="C25" s="45"/>
      <c r="D25" s="52"/>
      <c r="E25" s="77"/>
    </row>
    <row r="26" spans="1:13" x14ac:dyDescent="0.3">
      <c r="A26" s="11"/>
      <c r="B26" s="16" t="s">
        <v>68</v>
      </c>
      <c r="C26" s="43" t="str">
        <f>IF(COUNTA(C21:C25)=5,(((SUM(C21:C25))/((COUNTA(C21:C25)*5)))*100),"")</f>
        <v/>
      </c>
      <c r="D26" s="33" t="s">
        <v>46</v>
      </c>
      <c r="E26" s="43" t="str">
        <f>IF(COUNTA(E21:E25)=5,(((SUM(E21:E25))/((COUNTA(E21:E25)*5)))*100),"")</f>
        <v/>
      </c>
      <c r="F26" s="33" t="s">
        <v>46</v>
      </c>
    </row>
    <row r="27" spans="1:13" x14ac:dyDescent="0.3">
      <c r="A27" s="11"/>
      <c r="B27" s="49"/>
      <c r="C27" s="2"/>
      <c r="E27" s="15"/>
      <c r="F27" s="15"/>
      <c r="G27" s="15"/>
    </row>
    <row r="28" spans="1:13" ht="15" thickBot="1" x14ac:dyDescent="0.35">
      <c r="A28" s="11"/>
      <c r="B28" s="3" t="s">
        <v>61</v>
      </c>
      <c r="C28" s="2"/>
      <c r="E28" s="15"/>
      <c r="F28" s="15"/>
      <c r="G28" s="15"/>
    </row>
    <row r="29" spans="1:13" ht="15" customHeight="1" x14ac:dyDescent="0.3">
      <c r="A29" s="11"/>
      <c r="B29" s="125" t="str">
        <f>IF(COUNTA(C21:C25)=5,IF(C26&gt;89.99,'Sanallinen arviointi'!B5,IF(AND(C26&gt;69.99,C26&lt;90),'Sanallinen arviointi'!B6,IF(AND(C26&gt;49.99,C26&lt;70),'Sanallinen arviointi'!B7,IF(AND(C26&gt;29.99,C26&lt;50),'Sanallinen arviointi'!B8,'Sanallinen arviointi'!B9)))),"")</f>
        <v/>
      </c>
      <c r="C29" s="126"/>
      <c r="D29" s="126"/>
      <c r="E29" s="126"/>
      <c r="F29" s="126"/>
      <c r="G29" s="126"/>
      <c r="H29" s="126"/>
      <c r="I29" s="126"/>
      <c r="J29" s="126"/>
      <c r="K29" s="127"/>
    </row>
    <row r="30" spans="1:13" ht="15" customHeight="1" x14ac:dyDescent="0.3">
      <c r="A30" s="11"/>
      <c r="B30" s="128"/>
      <c r="C30" s="129"/>
      <c r="D30" s="129"/>
      <c r="E30" s="129"/>
      <c r="F30" s="129"/>
      <c r="G30" s="129"/>
      <c r="H30" s="129"/>
      <c r="I30" s="129"/>
      <c r="J30" s="129"/>
      <c r="K30" s="130"/>
    </row>
    <row r="31" spans="1:13" ht="15" customHeight="1" x14ac:dyDescent="0.3">
      <c r="A31" s="11"/>
      <c r="B31" s="128"/>
      <c r="C31" s="129"/>
      <c r="D31" s="129"/>
      <c r="E31" s="129"/>
      <c r="F31" s="129"/>
      <c r="G31" s="129"/>
      <c r="H31" s="129"/>
      <c r="I31" s="129"/>
      <c r="J31" s="129"/>
      <c r="K31" s="130"/>
    </row>
    <row r="32" spans="1:13" ht="15" customHeight="1" thickBot="1" x14ac:dyDescent="0.35">
      <c r="A32" s="11"/>
      <c r="B32" s="131"/>
      <c r="C32" s="132"/>
      <c r="D32" s="132"/>
      <c r="E32" s="132"/>
      <c r="F32" s="132"/>
      <c r="G32" s="132"/>
      <c r="H32" s="132"/>
      <c r="I32" s="132"/>
      <c r="J32" s="132"/>
      <c r="K32" s="133"/>
    </row>
    <row r="33" spans="1:11" ht="15" thickBot="1" x14ac:dyDescent="0.35">
      <c r="A33" s="11"/>
      <c r="B33" s="3" t="s">
        <v>62</v>
      </c>
      <c r="C33" s="2"/>
      <c r="E33" s="15"/>
      <c r="F33" s="15"/>
      <c r="G33" s="15"/>
      <c r="J33" s="3"/>
    </row>
    <row r="34" spans="1:11" ht="15" customHeight="1" x14ac:dyDescent="0.3">
      <c r="A34" s="11"/>
      <c r="B34" s="125" t="str">
        <f>IF(COUNTA(E21:E25)=5,IF(E26&gt;89.99,'Sanallinen arviointi'!B11,IF(AND(E26&gt;69.99,E26&lt;90),'Sanallinen arviointi'!B12,IF(AND(E26&gt;49.99,E26&lt;70),'Sanallinen arviointi'!B13,IF(AND(E26&gt;29.99,E26&lt;50),'Sanallinen arviointi'!B14,'Sanallinen arviointi'!B15)))),"")</f>
        <v/>
      </c>
      <c r="C34" s="126"/>
      <c r="D34" s="126"/>
      <c r="E34" s="126"/>
      <c r="F34" s="126"/>
      <c r="G34" s="126"/>
      <c r="H34" s="126"/>
      <c r="I34" s="126"/>
      <c r="J34" s="126"/>
      <c r="K34" s="127"/>
    </row>
    <row r="35" spans="1:11" ht="15" customHeight="1" x14ac:dyDescent="0.3">
      <c r="A35" s="11"/>
      <c r="B35" s="128"/>
      <c r="C35" s="129"/>
      <c r="D35" s="129"/>
      <c r="E35" s="129"/>
      <c r="F35" s="129"/>
      <c r="G35" s="129"/>
      <c r="H35" s="129"/>
      <c r="I35" s="129"/>
      <c r="J35" s="129"/>
      <c r="K35" s="130"/>
    </row>
    <row r="36" spans="1:11" ht="15" customHeight="1" x14ac:dyDescent="0.3">
      <c r="A36" s="11"/>
      <c r="B36" s="128"/>
      <c r="C36" s="129"/>
      <c r="D36" s="129"/>
      <c r="E36" s="129"/>
      <c r="F36" s="129"/>
      <c r="G36" s="129"/>
      <c r="H36" s="129"/>
      <c r="I36" s="129"/>
      <c r="J36" s="129"/>
      <c r="K36" s="130"/>
    </row>
    <row r="37" spans="1:11" ht="15" customHeight="1" thickBot="1" x14ac:dyDescent="0.35">
      <c r="A37" s="11"/>
      <c r="B37" s="131"/>
      <c r="C37" s="132"/>
      <c r="D37" s="132"/>
      <c r="E37" s="132"/>
      <c r="F37" s="132"/>
      <c r="G37" s="132"/>
      <c r="H37" s="132"/>
      <c r="I37" s="132"/>
      <c r="J37" s="132"/>
      <c r="K37" s="133"/>
    </row>
    <row r="38" spans="1:11" x14ac:dyDescent="0.3">
      <c r="A38" s="11"/>
      <c r="C38" s="2"/>
      <c r="E38" s="15"/>
      <c r="F38" s="15"/>
      <c r="G38" s="15"/>
    </row>
    <row r="39" spans="1:11" x14ac:dyDescent="0.3">
      <c r="A39" s="11"/>
      <c r="B39" s="63" t="s">
        <v>66</v>
      </c>
      <c r="C39" s="2"/>
      <c r="E39" s="15"/>
      <c r="F39" s="15"/>
      <c r="G39" s="15"/>
    </row>
    <row r="40" spans="1:11" ht="16.2" x14ac:dyDescent="0.3">
      <c r="A40" s="9"/>
      <c r="B40" s="24" t="s">
        <v>70</v>
      </c>
      <c r="C40" s="25" t="s">
        <v>53</v>
      </c>
      <c r="D40" s="55"/>
      <c r="E40" s="57" t="s">
        <v>54</v>
      </c>
      <c r="F40" s="15"/>
      <c r="G40" s="15"/>
    </row>
    <row r="41" spans="1:11" x14ac:dyDescent="0.3">
      <c r="A41" s="9"/>
      <c r="B41" s="4" t="s">
        <v>2</v>
      </c>
      <c r="C41" s="44"/>
      <c r="D41" s="56"/>
      <c r="E41" s="44"/>
      <c r="F41" s="15"/>
      <c r="G41" s="15"/>
    </row>
    <row r="42" spans="1:11" x14ac:dyDescent="0.3">
      <c r="A42" s="9"/>
      <c r="B42" s="4" t="s">
        <v>3</v>
      </c>
      <c r="C42" s="44"/>
      <c r="D42" s="56"/>
      <c r="E42" s="44"/>
      <c r="F42" s="15"/>
      <c r="G42" s="15"/>
      <c r="H42" s="75"/>
    </row>
    <row r="43" spans="1:11" x14ac:dyDescent="0.3">
      <c r="A43" s="9"/>
      <c r="B43" s="4" t="s">
        <v>4</v>
      </c>
      <c r="C43" s="44"/>
      <c r="D43" s="56"/>
      <c r="E43" s="44"/>
      <c r="F43" s="15"/>
      <c r="G43" s="15"/>
    </row>
    <row r="44" spans="1:11" x14ac:dyDescent="0.3">
      <c r="A44" s="10"/>
      <c r="B44" s="4" t="s">
        <v>5</v>
      </c>
      <c r="C44" s="44"/>
      <c r="D44" s="56"/>
      <c r="E44" s="44"/>
      <c r="F44" s="15"/>
      <c r="G44" s="15"/>
    </row>
    <row r="45" spans="1:11" x14ac:dyDescent="0.3">
      <c r="B45" s="4" t="s">
        <v>6</v>
      </c>
      <c r="C45" s="44"/>
      <c r="D45" s="56"/>
      <c r="E45" s="44"/>
      <c r="F45" s="15"/>
      <c r="G45" s="15"/>
    </row>
    <row r="46" spans="1:11" x14ac:dyDescent="0.3">
      <c r="B46" s="4" t="s">
        <v>7</v>
      </c>
      <c r="C46" s="44"/>
      <c r="D46" s="56"/>
      <c r="E46" s="44"/>
      <c r="F46" s="15"/>
      <c r="G46" s="15"/>
    </row>
    <row r="47" spans="1:11" x14ac:dyDescent="0.3">
      <c r="B47" s="4" t="s">
        <v>8</v>
      </c>
      <c r="C47" s="44"/>
      <c r="D47" s="56"/>
      <c r="E47" s="44"/>
      <c r="F47" s="15"/>
      <c r="G47" s="15"/>
    </row>
    <row r="48" spans="1:11" x14ac:dyDescent="0.3">
      <c r="B48" s="4" t="s">
        <v>9</v>
      </c>
      <c r="C48" s="44"/>
      <c r="D48" s="56"/>
      <c r="E48" s="44"/>
      <c r="F48" s="15"/>
      <c r="G48" s="15"/>
    </row>
    <row r="49" spans="2:10" x14ac:dyDescent="0.3">
      <c r="B49" s="4" t="s">
        <v>10</v>
      </c>
      <c r="C49" s="44"/>
      <c r="D49" s="56"/>
      <c r="E49" s="44"/>
      <c r="F49" s="15"/>
      <c r="G49" s="15"/>
    </row>
    <row r="50" spans="2:10" x14ac:dyDescent="0.3">
      <c r="B50" s="4" t="s">
        <v>11</v>
      </c>
      <c r="C50" s="44"/>
      <c r="D50" s="56"/>
      <c r="E50" s="44"/>
      <c r="F50" s="15"/>
      <c r="G50" s="15"/>
    </row>
    <row r="51" spans="2:10" x14ac:dyDescent="0.3">
      <c r="B51" s="4" t="s">
        <v>12</v>
      </c>
      <c r="C51" s="44"/>
      <c r="D51" s="56"/>
      <c r="E51" s="44"/>
    </row>
    <row r="52" spans="2:10" x14ac:dyDescent="0.3">
      <c r="B52" s="26" t="s">
        <v>68</v>
      </c>
      <c r="C52" s="42" t="str">
        <f>IF(COUNTA(C41:C51)=11,(((SUM(C41:C51))/((COUNTA(C41:C51)*5)))*100),"")</f>
        <v/>
      </c>
      <c r="D52" s="37" t="s">
        <v>46</v>
      </c>
      <c r="E52" s="42" t="str">
        <f>IF(COUNTA(E41:E51)=11,(((SUM(E41:E51))/((COUNTA(E41:E51)*5)))*100),"")</f>
        <v/>
      </c>
      <c r="F52" s="54" t="s">
        <v>46</v>
      </c>
    </row>
    <row r="53" spans="2:10" x14ac:dyDescent="0.3">
      <c r="B53" s="3"/>
      <c r="C53" s="2"/>
    </row>
    <row r="54" spans="2:10" ht="15" thickBot="1" x14ac:dyDescent="0.35">
      <c r="B54" s="3" t="s">
        <v>61</v>
      </c>
      <c r="C54" s="2"/>
    </row>
    <row r="55" spans="2:10" ht="15" customHeight="1" x14ac:dyDescent="0.3">
      <c r="B55" s="143" t="str">
        <f>IF(COUNTA(C41:C51)=11,IF(C52&gt;89.99,'Sanallinen arviointi'!B18,IF(AND(C52&gt;69.99,C52&lt;90),'Sanallinen arviointi'!B19,IF(AND(C52&gt;49.99,C52&lt;70),'Sanallinen arviointi'!B20,IF(AND(C52&gt;29.9,C52&lt;50),'Sanallinen arviointi'!B21,'Sanallinen arviointi'!B22)))),"")</f>
        <v/>
      </c>
      <c r="C55" s="144"/>
      <c r="D55" s="144"/>
      <c r="E55" s="144"/>
      <c r="F55" s="144"/>
      <c r="G55" s="144"/>
      <c r="H55" s="144"/>
      <c r="I55" s="144"/>
      <c r="J55" s="145"/>
    </row>
    <row r="56" spans="2:10" ht="15" customHeight="1" x14ac:dyDescent="0.3">
      <c r="B56" s="146"/>
      <c r="C56" s="147"/>
      <c r="D56" s="147"/>
      <c r="E56" s="147"/>
      <c r="F56" s="147"/>
      <c r="G56" s="147"/>
      <c r="H56" s="147"/>
      <c r="I56" s="147"/>
      <c r="J56" s="148"/>
    </row>
    <row r="57" spans="2:10" ht="15" customHeight="1" x14ac:dyDescent="0.3">
      <c r="B57" s="146"/>
      <c r="C57" s="147"/>
      <c r="D57" s="147"/>
      <c r="E57" s="147"/>
      <c r="F57" s="147"/>
      <c r="G57" s="147"/>
      <c r="H57" s="147"/>
      <c r="I57" s="147"/>
      <c r="J57" s="148"/>
    </row>
    <row r="58" spans="2:10" ht="15" customHeight="1" thickBot="1" x14ac:dyDescent="0.35">
      <c r="B58" s="149"/>
      <c r="C58" s="150"/>
      <c r="D58" s="150"/>
      <c r="E58" s="150"/>
      <c r="F58" s="150"/>
      <c r="G58" s="150"/>
      <c r="H58" s="150"/>
      <c r="I58" s="150"/>
      <c r="J58" s="151"/>
    </row>
    <row r="59" spans="2:10" ht="15" thickBot="1" x14ac:dyDescent="0.35">
      <c r="B59" s="3" t="s">
        <v>62</v>
      </c>
      <c r="C59" s="2"/>
    </row>
    <row r="60" spans="2:10" ht="15" customHeight="1" x14ac:dyDescent="0.3">
      <c r="B60" s="143" t="str">
        <f>IF(COUNTA(E41:E51)=11,IF(E52&gt;89.99,'Sanallinen arviointi'!B24,IF(AND(E52&gt;69.99,E52&lt;90),'Sanallinen arviointi'!B25,IF(AND(E52&gt;49.99,E52&lt;70),'Sanallinen arviointi'!B26,IF(AND(E52&gt;29.9,E52&lt;50),'Sanallinen arviointi'!B27,'Sanallinen arviointi'!B28)))),"")</f>
        <v/>
      </c>
      <c r="C60" s="144"/>
      <c r="D60" s="144"/>
      <c r="E60" s="144"/>
      <c r="F60" s="144"/>
      <c r="G60" s="144"/>
      <c r="H60" s="144"/>
      <c r="I60" s="144"/>
      <c r="J60" s="145"/>
    </row>
    <row r="61" spans="2:10" x14ac:dyDescent="0.3">
      <c r="B61" s="146"/>
      <c r="C61" s="147"/>
      <c r="D61" s="147"/>
      <c r="E61" s="147"/>
      <c r="F61" s="147"/>
      <c r="G61" s="147"/>
      <c r="H61" s="147"/>
      <c r="I61" s="147"/>
      <c r="J61" s="148"/>
    </row>
    <row r="62" spans="2:10" x14ac:dyDescent="0.3">
      <c r="B62" s="146"/>
      <c r="C62" s="147"/>
      <c r="D62" s="147"/>
      <c r="E62" s="147"/>
      <c r="F62" s="147"/>
      <c r="G62" s="147"/>
      <c r="H62" s="147"/>
      <c r="I62" s="147"/>
      <c r="J62" s="148"/>
    </row>
    <row r="63" spans="2:10" ht="15" thickBot="1" x14ac:dyDescent="0.35">
      <c r="B63" s="149"/>
      <c r="C63" s="150"/>
      <c r="D63" s="150"/>
      <c r="E63" s="150"/>
      <c r="F63" s="150"/>
      <c r="G63" s="150"/>
      <c r="H63" s="150"/>
      <c r="I63" s="150"/>
      <c r="J63" s="151"/>
    </row>
    <row r="64" spans="2:10" x14ac:dyDescent="0.3">
      <c r="B64" s="3"/>
      <c r="C64" s="2"/>
    </row>
    <row r="65" spans="2:9" x14ac:dyDescent="0.3">
      <c r="B65" s="3"/>
      <c r="C65" s="2"/>
    </row>
    <row r="66" spans="2:9" x14ac:dyDescent="0.3">
      <c r="B66" s="63" t="s">
        <v>66</v>
      </c>
      <c r="C66" s="2"/>
    </row>
    <row r="67" spans="2:9" ht="16.2" x14ac:dyDescent="0.3">
      <c r="B67" s="5" t="s">
        <v>71</v>
      </c>
      <c r="C67" s="6" t="s">
        <v>53</v>
      </c>
      <c r="D67" s="59"/>
      <c r="E67" s="62" t="s">
        <v>54</v>
      </c>
      <c r="F67" s="49"/>
    </row>
    <row r="68" spans="2:9" x14ac:dyDescent="0.3">
      <c r="B68" s="7" t="s">
        <v>23</v>
      </c>
      <c r="C68" s="46"/>
      <c r="D68" s="61"/>
      <c r="E68" s="46"/>
      <c r="F68" s="49"/>
    </row>
    <row r="69" spans="2:9" x14ac:dyDescent="0.3">
      <c r="B69" s="7" t="s">
        <v>17</v>
      </c>
      <c r="C69" s="46"/>
      <c r="D69" s="61"/>
      <c r="E69" s="46"/>
      <c r="F69" s="49"/>
    </row>
    <row r="70" spans="2:9" x14ac:dyDescent="0.3">
      <c r="B70" s="7" t="s">
        <v>20</v>
      </c>
      <c r="C70" s="46"/>
      <c r="D70" s="61"/>
      <c r="E70" s="46"/>
      <c r="F70" s="49"/>
    </row>
    <row r="71" spans="2:9" x14ac:dyDescent="0.3">
      <c r="B71" s="7" t="s">
        <v>22</v>
      </c>
      <c r="C71" s="46"/>
      <c r="D71" s="61"/>
      <c r="E71" s="46"/>
      <c r="F71" s="49"/>
      <c r="I71" s="75"/>
    </row>
    <row r="72" spans="2:9" x14ac:dyDescent="0.3">
      <c r="B72" s="7" t="s">
        <v>21</v>
      </c>
      <c r="C72" s="46"/>
      <c r="D72" s="61"/>
      <c r="E72" s="46"/>
      <c r="F72" s="49"/>
    </row>
    <row r="73" spans="2:9" x14ac:dyDescent="0.3">
      <c r="B73" s="7" t="s">
        <v>16</v>
      </c>
      <c r="C73" s="46"/>
      <c r="D73" s="61"/>
      <c r="E73" s="46"/>
      <c r="F73" s="49"/>
    </row>
    <row r="74" spans="2:9" x14ac:dyDescent="0.3">
      <c r="B74" s="7" t="s">
        <v>19</v>
      </c>
      <c r="C74" s="46"/>
      <c r="D74" s="61"/>
      <c r="E74" s="46"/>
      <c r="F74" s="49"/>
    </row>
    <row r="75" spans="2:9" x14ac:dyDescent="0.3">
      <c r="B75" s="7" t="s">
        <v>18</v>
      </c>
      <c r="C75" s="46"/>
      <c r="D75" s="61"/>
      <c r="E75" s="46"/>
      <c r="F75" s="49"/>
    </row>
    <row r="76" spans="2:9" x14ac:dyDescent="0.3">
      <c r="B76" s="7" t="s">
        <v>13</v>
      </c>
      <c r="C76" s="46"/>
      <c r="D76" s="61"/>
      <c r="E76" s="46"/>
      <c r="F76" s="49"/>
    </row>
    <row r="77" spans="2:9" x14ac:dyDescent="0.3">
      <c r="B77" s="7" t="s">
        <v>14</v>
      </c>
      <c r="C77" s="46"/>
      <c r="D77" s="61"/>
      <c r="E77" s="46"/>
      <c r="F77" s="49"/>
    </row>
    <row r="78" spans="2:9" x14ac:dyDescent="0.3">
      <c r="B78" s="7" t="s">
        <v>15</v>
      </c>
      <c r="C78" s="46"/>
      <c r="D78" s="61"/>
      <c r="E78" s="46"/>
      <c r="F78" s="49"/>
    </row>
    <row r="79" spans="2:9" x14ac:dyDescent="0.3">
      <c r="B79" s="23" t="s">
        <v>68</v>
      </c>
      <c r="C79" s="41" t="str">
        <f>IF(COUNTA(C68:C78)=11,(((SUM(C68:C78))/((COUNTA(C68:C78)*5)))*100),"")</f>
        <v/>
      </c>
      <c r="D79" s="36" t="s">
        <v>46</v>
      </c>
      <c r="E79" s="41" t="str">
        <f>IF(COUNTA(E68:E78)=11,(((SUM(E68:E78))/((COUNTA(E68:E78)*5)))*100),"")</f>
        <v/>
      </c>
      <c r="F79" s="36" t="s">
        <v>46</v>
      </c>
    </row>
    <row r="80" spans="2:9" x14ac:dyDescent="0.3">
      <c r="B80" s="3"/>
      <c r="C80" s="2"/>
    </row>
    <row r="81" spans="2:10" ht="15" thickBot="1" x14ac:dyDescent="0.35">
      <c r="B81" s="3" t="s">
        <v>61</v>
      </c>
      <c r="C81" s="2"/>
    </row>
    <row r="82" spans="2:10" ht="15" customHeight="1" x14ac:dyDescent="0.3">
      <c r="B82" s="134" t="str">
        <f>IF(COUNTA(C68:C78)=11,IF(C79&gt;89.99,'Sanallinen arviointi'!B31,IF(AND(C79&gt;69.99,C79&lt;90),'Sanallinen arviointi'!B32,IF(AND(C79&gt;49.99,C79&lt;70),'Sanallinen arviointi'!B33,IF(AND(C79&gt;29.9,C79&lt;50),'Sanallinen arviointi'!B34,'Sanallinen arviointi'!B35)))),"")</f>
        <v/>
      </c>
      <c r="C82" s="135"/>
      <c r="D82" s="135"/>
      <c r="E82" s="135"/>
      <c r="F82" s="135"/>
      <c r="G82" s="135"/>
      <c r="H82" s="135"/>
      <c r="I82" s="135"/>
      <c r="J82" s="136"/>
    </row>
    <row r="83" spans="2:10" ht="15" customHeight="1" x14ac:dyDescent="0.3">
      <c r="B83" s="137"/>
      <c r="C83" s="138"/>
      <c r="D83" s="138"/>
      <c r="E83" s="138"/>
      <c r="F83" s="138"/>
      <c r="G83" s="138"/>
      <c r="H83" s="138"/>
      <c r="I83" s="138"/>
      <c r="J83" s="139"/>
    </row>
    <row r="84" spans="2:10" ht="15" customHeight="1" x14ac:dyDescent="0.3">
      <c r="B84" s="137"/>
      <c r="C84" s="138"/>
      <c r="D84" s="138"/>
      <c r="E84" s="138"/>
      <c r="F84" s="138"/>
      <c r="G84" s="138"/>
      <c r="H84" s="138"/>
      <c r="I84" s="138"/>
      <c r="J84" s="139"/>
    </row>
    <row r="85" spans="2:10" ht="15" customHeight="1" thickBot="1" x14ac:dyDescent="0.35">
      <c r="B85" s="140"/>
      <c r="C85" s="141"/>
      <c r="D85" s="141"/>
      <c r="E85" s="141"/>
      <c r="F85" s="141"/>
      <c r="G85" s="141"/>
      <c r="H85" s="141"/>
      <c r="I85" s="141"/>
      <c r="J85" s="142"/>
    </row>
    <row r="86" spans="2:10" ht="15" thickBot="1" x14ac:dyDescent="0.35">
      <c r="B86" s="3" t="s">
        <v>62</v>
      </c>
      <c r="C86" s="2"/>
    </row>
    <row r="87" spans="2:10" x14ac:dyDescent="0.3">
      <c r="B87" s="134" t="str">
        <f>IF(COUNTA(E68:E78)=11,IF(E79&gt;89.99,'Sanallinen arviointi'!B37,IF(AND(E79&gt;69.99,E79&lt;90),'Sanallinen arviointi'!B38,IF(AND(E79&gt;49.99,E79&lt;70),'Sanallinen arviointi'!B39,IF(AND(E79&gt;29.9,E79&lt;50),'Sanallinen arviointi'!B40,'Sanallinen arviointi'!B41)))),"")</f>
        <v/>
      </c>
      <c r="C87" s="135"/>
      <c r="D87" s="135"/>
      <c r="E87" s="135"/>
      <c r="F87" s="135"/>
      <c r="G87" s="135"/>
      <c r="H87" s="135"/>
      <c r="I87" s="135"/>
      <c r="J87" s="136"/>
    </row>
    <row r="88" spans="2:10" x14ac:dyDescent="0.3">
      <c r="B88" s="137"/>
      <c r="C88" s="138"/>
      <c r="D88" s="138"/>
      <c r="E88" s="138"/>
      <c r="F88" s="138"/>
      <c r="G88" s="138"/>
      <c r="H88" s="138"/>
      <c r="I88" s="138"/>
      <c r="J88" s="139"/>
    </row>
    <row r="89" spans="2:10" x14ac:dyDescent="0.3">
      <c r="B89" s="137"/>
      <c r="C89" s="138"/>
      <c r="D89" s="138"/>
      <c r="E89" s="138"/>
      <c r="F89" s="138"/>
      <c r="G89" s="138"/>
      <c r="H89" s="138"/>
      <c r="I89" s="138"/>
      <c r="J89" s="139"/>
    </row>
    <row r="90" spans="2:10" ht="15" thickBot="1" x14ac:dyDescent="0.35">
      <c r="B90" s="140"/>
      <c r="C90" s="141"/>
      <c r="D90" s="141"/>
      <c r="E90" s="141"/>
      <c r="F90" s="141"/>
      <c r="G90" s="141"/>
      <c r="H90" s="141"/>
      <c r="I90" s="141"/>
      <c r="J90" s="142"/>
    </row>
    <row r="91" spans="2:10" x14ac:dyDescent="0.3">
      <c r="B91" s="3"/>
      <c r="C91" s="2"/>
    </row>
    <row r="92" spans="2:10" x14ac:dyDescent="0.3">
      <c r="B92" s="3"/>
      <c r="C92" s="2"/>
    </row>
    <row r="93" spans="2:10" x14ac:dyDescent="0.3">
      <c r="B93" s="63" t="s">
        <v>66</v>
      </c>
      <c r="C93" s="2"/>
    </row>
    <row r="94" spans="2:10" ht="16.2" x14ac:dyDescent="0.3">
      <c r="B94" s="19" t="s">
        <v>72</v>
      </c>
      <c r="C94" s="20" t="s">
        <v>53</v>
      </c>
      <c r="D94" s="60"/>
      <c r="E94" s="64" t="s">
        <v>54</v>
      </c>
    </row>
    <row r="95" spans="2:10" x14ac:dyDescent="0.3">
      <c r="B95" s="18" t="s">
        <v>24</v>
      </c>
      <c r="C95" s="47"/>
      <c r="D95" s="58"/>
      <c r="E95" s="47"/>
      <c r="H95" s="75"/>
    </row>
    <row r="96" spans="2:10" x14ac:dyDescent="0.3">
      <c r="B96" s="18" t="s">
        <v>25</v>
      </c>
      <c r="C96" s="47"/>
      <c r="D96" s="58"/>
      <c r="E96" s="47"/>
    </row>
    <row r="97" spans="2:10" x14ac:dyDescent="0.3">
      <c r="B97" s="18" t="s">
        <v>26</v>
      </c>
      <c r="C97" s="47"/>
      <c r="D97" s="58"/>
      <c r="E97" s="47"/>
    </row>
    <row r="98" spans="2:10" x14ac:dyDescent="0.3">
      <c r="B98" s="18" t="s">
        <v>27</v>
      </c>
      <c r="C98" s="47"/>
      <c r="D98" s="58"/>
      <c r="E98" s="47"/>
    </row>
    <row r="99" spans="2:10" x14ac:dyDescent="0.3">
      <c r="B99" s="18" t="s">
        <v>28</v>
      </c>
      <c r="C99" s="47"/>
      <c r="D99" s="58"/>
      <c r="E99" s="47"/>
    </row>
    <row r="100" spans="2:10" x14ac:dyDescent="0.3">
      <c r="B100" s="18" t="s">
        <v>29</v>
      </c>
      <c r="C100" s="47"/>
      <c r="D100" s="58"/>
      <c r="E100" s="47"/>
    </row>
    <row r="101" spans="2:10" x14ac:dyDescent="0.3">
      <c r="B101" s="18" t="s">
        <v>59</v>
      </c>
      <c r="C101" s="47"/>
      <c r="D101" s="58"/>
      <c r="E101" s="47"/>
    </row>
    <row r="102" spans="2:10" x14ac:dyDescent="0.3">
      <c r="B102" s="18" t="s">
        <v>30</v>
      </c>
      <c r="C102" s="47"/>
      <c r="D102" s="58"/>
      <c r="E102" s="47"/>
    </row>
    <row r="103" spans="2:10" x14ac:dyDescent="0.3">
      <c r="B103" s="18" t="s">
        <v>60</v>
      </c>
      <c r="C103" s="47"/>
      <c r="D103" s="58"/>
      <c r="E103" s="47"/>
    </row>
    <row r="104" spans="2:10" x14ac:dyDescent="0.3">
      <c r="B104" s="18" t="s">
        <v>31</v>
      </c>
      <c r="C104" s="47"/>
      <c r="D104" s="58"/>
      <c r="E104" s="47"/>
    </row>
    <row r="105" spans="2:10" x14ac:dyDescent="0.3">
      <c r="B105" s="17" t="s">
        <v>68</v>
      </c>
      <c r="C105" s="21" t="str">
        <f>IF(COUNTA(C95:C104)=10,(((SUM(C95:C104))/((COUNTA(C95:C104)*5)))*100),"")</f>
        <v/>
      </c>
      <c r="D105" s="35" t="s">
        <v>46</v>
      </c>
      <c r="E105" s="21" t="str">
        <f>IF(COUNTA(E95:E104)=10,(((SUM(E95:E104))/((COUNTA(E95:E104)*5)))*100),"")</f>
        <v/>
      </c>
      <c r="F105" s="35" t="s">
        <v>46</v>
      </c>
    </row>
    <row r="106" spans="2:10" x14ac:dyDescent="0.3">
      <c r="B106" s="1"/>
      <c r="C106" s="2"/>
    </row>
    <row r="107" spans="2:10" ht="15" thickBot="1" x14ac:dyDescent="0.35">
      <c r="B107" s="3" t="s">
        <v>61</v>
      </c>
      <c r="C107" s="2"/>
    </row>
    <row r="108" spans="2:10" ht="15" customHeight="1" x14ac:dyDescent="0.3">
      <c r="B108" s="106" t="str">
        <f>IF(COUNTA(C95:C104)=10,IF(C105&gt;89.99,'Sanallinen arviointi'!B44,IF(AND(C105&gt;69.99,C105&lt;90),'Sanallinen arviointi'!B45,IF(AND(C105&gt;49.99,C105&lt;70),'Sanallinen arviointi'!B46,IF(AND(C105&gt;29.9,C105&lt;50),'Sanallinen arviointi'!B47,'Sanallinen arviointi'!B48)))),"")</f>
        <v/>
      </c>
      <c r="C108" s="107"/>
      <c r="D108" s="107"/>
      <c r="E108" s="107"/>
      <c r="F108" s="107"/>
      <c r="G108" s="107"/>
      <c r="H108" s="107"/>
      <c r="I108" s="107"/>
      <c r="J108" s="108"/>
    </row>
    <row r="109" spans="2:10" ht="15" customHeight="1" x14ac:dyDescent="0.3">
      <c r="B109" s="109"/>
      <c r="C109" s="110"/>
      <c r="D109" s="110"/>
      <c r="E109" s="110"/>
      <c r="F109" s="110"/>
      <c r="G109" s="110"/>
      <c r="H109" s="110"/>
      <c r="I109" s="110"/>
      <c r="J109" s="111"/>
    </row>
    <row r="110" spans="2:10" ht="15" customHeight="1" x14ac:dyDescent="0.3">
      <c r="B110" s="109"/>
      <c r="C110" s="110"/>
      <c r="D110" s="110"/>
      <c r="E110" s="110"/>
      <c r="F110" s="110"/>
      <c r="G110" s="110"/>
      <c r="H110" s="110"/>
      <c r="I110" s="110"/>
      <c r="J110" s="111"/>
    </row>
    <row r="111" spans="2:10" ht="15" customHeight="1" thickBot="1" x14ac:dyDescent="0.35">
      <c r="B111" s="112"/>
      <c r="C111" s="113"/>
      <c r="D111" s="113"/>
      <c r="E111" s="113"/>
      <c r="F111" s="113"/>
      <c r="G111" s="113"/>
      <c r="H111" s="113"/>
      <c r="I111" s="113"/>
      <c r="J111" s="114"/>
    </row>
    <row r="112" spans="2:10" ht="15" thickBot="1" x14ac:dyDescent="0.35">
      <c r="B112" s="3" t="s">
        <v>62</v>
      </c>
      <c r="C112" s="2"/>
    </row>
    <row r="113" spans="2:10" x14ac:dyDescent="0.3">
      <c r="B113" s="106" t="str">
        <f>IF(COUNTA(E95:E104)=10,IF(E105&gt;89.99,'Sanallinen arviointi'!B50,IF(AND(E105&gt;69.99,E105&lt;90),'Sanallinen arviointi'!B51,IF(AND(E105&gt;49.99,E105&lt;70),'Sanallinen arviointi'!B52,IF(AND(E105&gt;29.9,E105&lt;50),'Sanallinen arviointi'!B53,'Sanallinen arviointi'!B54)))),"")</f>
        <v/>
      </c>
      <c r="C113" s="107"/>
      <c r="D113" s="107"/>
      <c r="E113" s="107"/>
      <c r="F113" s="107"/>
      <c r="G113" s="107"/>
      <c r="H113" s="107"/>
      <c r="I113" s="107"/>
      <c r="J113" s="108"/>
    </row>
    <row r="114" spans="2:10" x14ac:dyDescent="0.3">
      <c r="B114" s="109"/>
      <c r="C114" s="110"/>
      <c r="D114" s="110"/>
      <c r="E114" s="110"/>
      <c r="F114" s="110"/>
      <c r="G114" s="110"/>
      <c r="H114" s="110"/>
      <c r="I114" s="110"/>
      <c r="J114" s="111"/>
    </row>
    <row r="115" spans="2:10" x14ac:dyDescent="0.3">
      <c r="B115" s="109"/>
      <c r="C115" s="110"/>
      <c r="D115" s="110"/>
      <c r="E115" s="110"/>
      <c r="F115" s="110"/>
      <c r="G115" s="110"/>
      <c r="H115" s="110"/>
      <c r="I115" s="110"/>
      <c r="J115" s="111"/>
    </row>
    <row r="116" spans="2:10" ht="15" thickBot="1" x14ac:dyDescent="0.35">
      <c r="B116" s="112"/>
      <c r="C116" s="113"/>
      <c r="D116" s="113"/>
      <c r="E116" s="113"/>
      <c r="F116" s="113"/>
      <c r="G116" s="113"/>
      <c r="H116" s="113"/>
      <c r="I116" s="113"/>
      <c r="J116" s="114"/>
    </row>
    <row r="117" spans="2:10" x14ac:dyDescent="0.3">
      <c r="B117" s="1"/>
      <c r="C117" s="2"/>
    </row>
    <row r="118" spans="2:10" x14ac:dyDescent="0.3">
      <c r="B118" s="1"/>
      <c r="C118" s="2"/>
    </row>
    <row r="119" spans="2:10" x14ac:dyDescent="0.3">
      <c r="B119" s="63" t="s">
        <v>66</v>
      </c>
      <c r="C119" s="2"/>
    </row>
    <row r="120" spans="2:10" ht="16.2" x14ac:dyDescent="0.3">
      <c r="B120" s="30" t="s">
        <v>73</v>
      </c>
      <c r="C120" s="31" t="s">
        <v>53</v>
      </c>
      <c r="D120" s="66"/>
      <c r="E120" s="67" t="s">
        <v>54</v>
      </c>
    </row>
    <row r="121" spans="2:10" x14ac:dyDescent="0.3">
      <c r="B121" s="22" t="s">
        <v>32</v>
      </c>
      <c r="C121" s="48"/>
      <c r="D121" s="65"/>
      <c r="E121" s="48"/>
      <c r="G121" s="49"/>
      <c r="H121" s="75"/>
    </row>
    <row r="122" spans="2:10" x14ac:dyDescent="0.3">
      <c r="B122" s="22" t="s">
        <v>33</v>
      </c>
      <c r="C122" s="48"/>
      <c r="D122" s="65"/>
      <c r="E122" s="48"/>
    </row>
    <row r="123" spans="2:10" x14ac:dyDescent="0.3">
      <c r="B123" s="22" t="s">
        <v>34</v>
      </c>
      <c r="C123" s="48"/>
      <c r="D123" s="65"/>
      <c r="E123" s="48"/>
    </row>
    <row r="124" spans="2:10" x14ac:dyDescent="0.3">
      <c r="B124" s="22" t="s">
        <v>35</v>
      </c>
      <c r="C124" s="48"/>
      <c r="D124" s="65"/>
      <c r="E124" s="48"/>
    </row>
    <row r="125" spans="2:10" x14ac:dyDescent="0.3">
      <c r="B125" s="22" t="s">
        <v>36</v>
      </c>
      <c r="C125" s="48"/>
      <c r="D125" s="65"/>
      <c r="E125" s="48"/>
    </row>
    <row r="126" spans="2:10" x14ac:dyDescent="0.3">
      <c r="B126" s="22" t="s">
        <v>37</v>
      </c>
      <c r="C126" s="48"/>
      <c r="D126" s="65"/>
      <c r="E126" s="48"/>
    </row>
    <row r="127" spans="2:10" x14ac:dyDescent="0.3">
      <c r="B127" s="32" t="s">
        <v>68</v>
      </c>
      <c r="C127" s="40" t="str">
        <f>IF(COUNTA(C121:C126)=6,(((SUM(C121:C126))/((COUNTA(C121:C126)*5)))*100),"")</f>
        <v/>
      </c>
      <c r="D127" s="34" t="s">
        <v>46</v>
      </c>
      <c r="E127" s="40" t="str">
        <f>IF(COUNTA(E121:E126)=6,(((SUM(E121:E126))/((COUNTA(E121:E126)*5)))*100),"")</f>
        <v/>
      </c>
      <c r="F127" s="34" t="s">
        <v>46</v>
      </c>
    </row>
    <row r="128" spans="2:10" x14ac:dyDescent="0.3">
      <c r="B128" s="8"/>
      <c r="C128" s="2"/>
    </row>
    <row r="129" spans="2:10" ht="15" thickBot="1" x14ac:dyDescent="0.35">
      <c r="B129" s="3" t="s">
        <v>61</v>
      </c>
      <c r="C129" s="2"/>
    </row>
    <row r="130" spans="2:10" ht="15" customHeight="1" x14ac:dyDescent="0.3">
      <c r="B130" s="115" t="str">
        <f>IF(COUNTA(C121:C126)=6,IF(C127&gt;89.99,'Sanallinen arviointi'!B57,IF(AND(C127&gt;69.99,C127&lt;90),'Sanallinen arviointi'!B58,IF(AND(C127&gt;49.99,C127&lt;70),'Sanallinen arviointi'!B59,IF(AND(C127&gt;29.9,C127&lt;50),'Sanallinen arviointi'!B60,'Sanallinen arviointi'!B61)))),"")</f>
        <v/>
      </c>
      <c r="C130" s="116"/>
      <c r="D130" s="116"/>
      <c r="E130" s="116"/>
      <c r="F130" s="116"/>
      <c r="G130" s="116"/>
      <c r="H130" s="116"/>
      <c r="I130" s="116"/>
      <c r="J130" s="117"/>
    </row>
    <row r="131" spans="2:10" ht="15" customHeight="1" x14ac:dyDescent="0.3">
      <c r="B131" s="118"/>
      <c r="C131" s="119"/>
      <c r="D131" s="119"/>
      <c r="E131" s="119"/>
      <c r="F131" s="119"/>
      <c r="G131" s="119"/>
      <c r="H131" s="119"/>
      <c r="I131" s="119"/>
      <c r="J131" s="120"/>
    </row>
    <row r="132" spans="2:10" ht="15" customHeight="1" x14ac:dyDescent="0.3">
      <c r="B132" s="118"/>
      <c r="C132" s="119"/>
      <c r="D132" s="119"/>
      <c r="E132" s="119"/>
      <c r="F132" s="119"/>
      <c r="G132" s="119"/>
      <c r="H132" s="119"/>
      <c r="I132" s="119"/>
      <c r="J132" s="120"/>
    </row>
    <row r="133" spans="2:10" ht="15" customHeight="1" thickBot="1" x14ac:dyDescent="0.35">
      <c r="B133" s="121"/>
      <c r="C133" s="122"/>
      <c r="D133" s="122"/>
      <c r="E133" s="122"/>
      <c r="F133" s="122"/>
      <c r="G133" s="122"/>
      <c r="H133" s="122"/>
      <c r="I133" s="122"/>
      <c r="J133" s="123"/>
    </row>
    <row r="134" spans="2:10" ht="15" thickBot="1" x14ac:dyDescent="0.35">
      <c r="B134" s="3" t="s">
        <v>62</v>
      </c>
      <c r="C134" s="2"/>
    </row>
    <row r="135" spans="2:10" x14ac:dyDescent="0.3">
      <c r="B135" s="115" t="str">
        <f>IF(COUNTA(E121:E126)=6,IF(E127&gt;89.99,'Sanallinen arviointi'!B63,IF(AND(E127&gt;69.99,E127&lt;90),'Sanallinen arviointi'!B64,IF(AND(E127&gt;49.99,E127&lt;70),'Sanallinen arviointi'!B65,IF(AND(E127&gt;29.9,E127&lt;50),'Sanallinen arviointi'!B66,'Sanallinen arviointi'!B67)))),"")</f>
        <v/>
      </c>
      <c r="C135" s="116"/>
      <c r="D135" s="116"/>
      <c r="E135" s="116"/>
      <c r="F135" s="116"/>
      <c r="G135" s="116"/>
      <c r="H135" s="116"/>
      <c r="I135" s="116"/>
      <c r="J135" s="117"/>
    </row>
    <row r="136" spans="2:10" x14ac:dyDescent="0.3">
      <c r="B136" s="118"/>
      <c r="C136" s="119"/>
      <c r="D136" s="119"/>
      <c r="E136" s="119"/>
      <c r="F136" s="119"/>
      <c r="G136" s="119"/>
      <c r="H136" s="119"/>
      <c r="I136" s="119"/>
      <c r="J136" s="120"/>
    </row>
    <row r="137" spans="2:10" x14ac:dyDescent="0.3">
      <c r="B137" s="118"/>
      <c r="C137" s="119"/>
      <c r="D137" s="119"/>
      <c r="E137" s="119"/>
      <c r="F137" s="119"/>
      <c r="G137" s="119"/>
      <c r="H137" s="119"/>
      <c r="I137" s="119"/>
      <c r="J137" s="120"/>
    </row>
    <row r="138" spans="2:10" ht="15" thickBot="1" x14ac:dyDescent="0.35">
      <c r="B138" s="121"/>
      <c r="C138" s="122"/>
      <c r="D138" s="122"/>
      <c r="E138" s="122"/>
      <c r="F138" s="122"/>
      <c r="G138" s="122"/>
      <c r="H138" s="122"/>
      <c r="I138" s="122"/>
      <c r="J138" s="123"/>
    </row>
    <row r="139" spans="2:10" x14ac:dyDescent="0.3">
      <c r="B139" s="8"/>
      <c r="C139" s="2"/>
    </row>
    <row r="140" spans="2:10" ht="6" customHeight="1" x14ac:dyDescent="0.3">
      <c r="B140" s="8"/>
      <c r="C140" s="2"/>
    </row>
    <row r="141" spans="2:10" ht="18" x14ac:dyDescent="0.35">
      <c r="B141" s="8"/>
      <c r="C141" s="72" t="s">
        <v>53</v>
      </c>
      <c r="D141" s="73"/>
      <c r="E141" s="73" t="s">
        <v>54</v>
      </c>
      <c r="F141" s="73"/>
    </row>
    <row r="142" spans="2:10" ht="18" x14ac:dyDescent="0.35">
      <c r="B142" s="68" t="s">
        <v>74</v>
      </c>
      <c r="C142" s="69" t="str">
        <f>IF(COUNTA(C21:C25,C41:C51,C68:C78,C95:C104,C121:C126)=43,(((SUM(C21:C25,C41:C51,C68:C78,C95:C104,C121:C126))/((COUNTA(C21:C25,C41:C51,C68:C78,C95:C104,C121:C126)*5)))*100),"")</f>
        <v/>
      </c>
      <c r="D142" s="70" t="s">
        <v>46</v>
      </c>
      <c r="E142" s="69" t="str">
        <f>IF(COUNTA(E21:E25,E41:E51,E68:E78,E95:E104,E121:E126)=43,(((SUM(E21:E25,E41:E51,E68:E78,E95:E104,E121:E126))/((COUNTA(E21:E25,E41:E51,E68:E78,E95:E104,E121:E126)*5)))*100),"")</f>
        <v/>
      </c>
      <c r="F142" s="70" t="s">
        <v>46</v>
      </c>
    </row>
    <row r="144" spans="2:10" ht="23.25" customHeight="1" thickBot="1" x14ac:dyDescent="0.35">
      <c r="B144" s="78" t="s">
        <v>86</v>
      </c>
      <c r="C144" s="71"/>
      <c r="D144" s="71"/>
      <c r="E144" s="71"/>
      <c r="F144" s="71"/>
      <c r="G144" s="71"/>
      <c r="H144" s="71"/>
      <c r="I144" s="71"/>
      <c r="J144" s="71"/>
    </row>
    <row r="145" spans="2:10" ht="15" customHeight="1" x14ac:dyDescent="0.3">
      <c r="B145" s="89" t="str">
        <f>IF(COUNTA(C21:C25,C41:C51,C68:C78,C95:C104,C121:C126)=43,IF(C142&gt;89.99,'Sanallinen arviointi'!B70,IF(AND(C142&gt;69.99,C142&lt;90),'Sanallinen arviointi'!B71,IF(AND(C142&gt;49.99,C142&lt;70),'Sanallinen arviointi'!B72,IF(AND(C142&gt;29.9,C142&lt;50),'Sanallinen arviointi'!B73,'Sanallinen arviointi'!B74)))),"")</f>
        <v/>
      </c>
      <c r="C145" s="90"/>
      <c r="D145" s="90"/>
      <c r="E145" s="90"/>
      <c r="F145" s="90"/>
      <c r="G145" s="90"/>
      <c r="H145" s="90"/>
      <c r="I145" s="90"/>
      <c r="J145" s="91"/>
    </row>
    <row r="146" spans="2:10" ht="15.75" customHeight="1" x14ac:dyDescent="0.3">
      <c r="B146" s="92"/>
      <c r="C146" s="93"/>
      <c r="D146" s="93"/>
      <c r="E146" s="93"/>
      <c r="F146" s="93"/>
      <c r="G146" s="93"/>
      <c r="H146" s="93"/>
      <c r="I146" s="93"/>
      <c r="J146" s="94"/>
    </row>
    <row r="147" spans="2:10" ht="15" customHeight="1" x14ac:dyDescent="0.3">
      <c r="B147" s="92"/>
      <c r="C147" s="93"/>
      <c r="D147" s="93"/>
      <c r="E147" s="93"/>
      <c r="F147" s="93"/>
      <c r="G147" s="93"/>
      <c r="H147" s="93"/>
      <c r="I147" s="93"/>
      <c r="J147" s="94"/>
    </row>
    <row r="148" spans="2:10" ht="15" customHeight="1" x14ac:dyDescent="0.3">
      <c r="B148" s="92"/>
      <c r="C148" s="93"/>
      <c r="D148" s="93"/>
      <c r="E148" s="93"/>
      <c r="F148" s="93"/>
      <c r="G148" s="93"/>
      <c r="H148" s="93"/>
      <c r="I148" s="93"/>
      <c r="J148" s="94"/>
    </row>
    <row r="149" spans="2:10" ht="15.75" customHeight="1" thickBot="1" x14ac:dyDescent="0.35">
      <c r="B149" s="95"/>
      <c r="C149" s="96"/>
      <c r="D149" s="96"/>
      <c r="E149" s="96"/>
      <c r="F149" s="96"/>
      <c r="G149" s="96"/>
      <c r="H149" s="96"/>
      <c r="I149" s="96"/>
      <c r="J149" s="97"/>
    </row>
    <row r="150" spans="2:10" ht="15" customHeight="1" x14ac:dyDescent="0.3"/>
    <row r="151" spans="2:10" ht="22.5" customHeight="1" thickBot="1" x14ac:dyDescent="0.35">
      <c r="B151" s="78" t="s">
        <v>87</v>
      </c>
    </row>
    <row r="152" spans="2:10" ht="15.75" customHeight="1" x14ac:dyDescent="0.3">
      <c r="B152" s="89" t="str">
        <f>IF(COUNTA(E21:E25,E41:E51,E68:E78,E95:E104,E121:E126)=43,IF(E142&gt;89.99,'Sanallinen arviointi'!B76,IF(AND(E142&gt;69.99,E142&lt;90),'Sanallinen arviointi'!B77,IF(AND(E142&gt;49.99,E142&lt;70),'Sanallinen arviointi'!B78,IF(AND(E142&gt;29.9,E142&lt;50),'Sanallinen arviointi'!B79,'Sanallinen arviointi'!B80)))),"")</f>
        <v/>
      </c>
      <c r="C152" s="98"/>
      <c r="D152" s="98"/>
      <c r="E152" s="98"/>
      <c r="F152" s="98"/>
      <c r="G152" s="98"/>
      <c r="H152" s="98"/>
      <c r="I152" s="98"/>
      <c r="J152" s="99"/>
    </row>
    <row r="153" spans="2:10" ht="15" customHeight="1" x14ac:dyDescent="0.3">
      <c r="B153" s="100"/>
      <c r="C153" s="101"/>
      <c r="D153" s="101"/>
      <c r="E153" s="101"/>
      <c r="F153" s="101"/>
      <c r="G153" s="101"/>
      <c r="H153" s="101"/>
      <c r="I153" s="101"/>
      <c r="J153" s="102"/>
    </row>
    <row r="154" spans="2:10" ht="15" customHeight="1" x14ac:dyDescent="0.3">
      <c r="B154" s="100"/>
      <c r="C154" s="101"/>
      <c r="D154" s="101"/>
      <c r="E154" s="101"/>
      <c r="F154" s="101"/>
      <c r="G154" s="101"/>
      <c r="H154" s="101"/>
      <c r="I154" s="101"/>
      <c r="J154" s="102"/>
    </row>
    <row r="155" spans="2:10" ht="15" customHeight="1" x14ac:dyDescent="0.3">
      <c r="B155" s="100"/>
      <c r="C155" s="101"/>
      <c r="D155" s="101"/>
      <c r="E155" s="101"/>
      <c r="F155" s="101"/>
      <c r="G155" s="101"/>
      <c r="H155" s="101"/>
      <c r="I155" s="101"/>
      <c r="J155" s="102"/>
    </row>
    <row r="156" spans="2:10" ht="15.75" customHeight="1" thickBot="1" x14ac:dyDescent="0.35">
      <c r="B156" s="103"/>
      <c r="C156" s="104"/>
      <c r="D156" s="104"/>
      <c r="E156" s="104"/>
      <c r="F156" s="104"/>
      <c r="G156" s="104"/>
      <c r="H156" s="104"/>
      <c r="I156" s="104"/>
      <c r="J156" s="105"/>
    </row>
    <row r="158" spans="2:10" ht="21.6" thickBot="1" x14ac:dyDescent="0.45">
      <c r="B158" s="79" t="s">
        <v>134</v>
      </c>
    </row>
    <row r="159" spans="2:10" x14ac:dyDescent="0.3">
      <c r="B159" s="80" t="str">
        <f>IF(COUNTA(C21:C25,E21:E25,C41:C51,E41:E51,C68:C78,E68:E78,C95:C104,E95:E104,C121:C126,E121:E126)=86,'Sanallinen arviointi'!B83,"")</f>
        <v/>
      </c>
      <c r="C159" s="81"/>
      <c r="D159" s="81"/>
      <c r="E159" s="81"/>
      <c r="F159" s="81"/>
      <c r="G159" s="81"/>
      <c r="H159" s="81"/>
      <c r="I159" s="81"/>
      <c r="J159" s="82"/>
    </row>
    <row r="160" spans="2:10" x14ac:dyDescent="0.3">
      <c r="B160" s="83"/>
      <c r="C160" s="84"/>
      <c r="D160" s="84"/>
      <c r="E160" s="84"/>
      <c r="F160" s="84"/>
      <c r="G160" s="84"/>
      <c r="H160" s="84"/>
      <c r="I160" s="84"/>
      <c r="J160" s="85"/>
    </row>
    <row r="161" spans="2:10" x14ac:dyDescent="0.3">
      <c r="B161" s="83"/>
      <c r="C161" s="84"/>
      <c r="D161" s="84"/>
      <c r="E161" s="84"/>
      <c r="F161" s="84"/>
      <c r="G161" s="84"/>
      <c r="H161" s="84"/>
      <c r="I161" s="84"/>
      <c r="J161" s="85"/>
    </row>
    <row r="162" spans="2:10" x14ac:dyDescent="0.3">
      <c r="B162" s="83"/>
      <c r="C162" s="84"/>
      <c r="D162" s="84"/>
      <c r="E162" s="84"/>
      <c r="F162" s="84"/>
      <c r="G162" s="84"/>
      <c r="H162" s="84"/>
      <c r="I162" s="84"/>
      <c r="J162" s="85"/>
    </row>
    <row r="163" spans="2:10" x14ac:dyDescent="0.3">
      <c r="B163" s="83"/>
      <c r="C163" s="84"/>
      <c r="D163" s="84"/>
      <c r="E163" s="84"/>
      <c r="F163" s="84"/>
      <c r="G163" s="84"/>
      <c r="H163" s="84"/>
      <c r="I163" s="84"/>
      <c r="J163" s="85"/>
    </row>
    <row r="164" spans="2:10" x14ac:dyDescent="0.3">
      <c r="B164" s="83"/>
      <c r="C164" s="84"/>
      <c r="D164" s="84"/>
      <c r="E164" s="84"/>
      <c r="F164" s="84"/>
      <c r="G164" s="84"/>
      <c r="H164" s="84"/>
      <c r="I164" s="84"/>
      <c r="J164" s="85"/>
    </row>
    <row r="165" spans="2:10" ht="15" thickBot="1" x14ac:dyDescent="0.35">
      <c r="B165" s="86"/>
      <c r="C165" s="87"/>
      <c r="D165" s="87"/>
      <c r="E165" s="87"/>
      <c r="F165" s="87"/>
      <c r="G165" s="87"/>
      <c r="H165" s="87"/>
      <c r="I165" s="87"/>
      <c r="J165" s="88"/>
    </row>
  </sheetData>
  <sheetProtection password="A104" sheet="1" objects="1" scenarios="1"/>
  <protectedRanges>
    <protectedRange password="B517" sqref="C127 C142 E127 E142" name="Alue5"/>
    <protectedRange password="B517" sqref="C105 E105" name="Alue4"/>
    <protectedRange password="B517" sqref="C79 E79" name="Alue3"/>
    <protectedRange password="B517" sqref="C26 E26" name="Alue1"/>
    <protectedRange password="B517" sqref="C52 E52" name="Alue2"/>
  </protectedRanges>
  <mergeCells count="14">
    <mergeCell ref="B16:M17"/>
    <mergeCell ref="B113:J116"/>
    <mergeCell ref="B135:J138"/>
    <mergeCell ref="B29:K32"/>
    <mergeCell ref="B34:K37"/>
    <mergeCell ref="B87:J90"/>
    <mergeCell ref="B55:J58"/>
    <mergeCell ref="B60:J63"/>
    <mergeCell ref="B82:J85"/>
    <mergeCell ref="B159:J165"/>
    <mergeCell ref="B145:J149"/>
    <mergeCell ref="B152:J156"/>
    <mergeCell ref="B108:J111"/>
    <mergeCell ref="B130:J133"/>
  </mergeCells>
  <dataValidations count="1">
    <dataValidation type="whole" showInputMessage="1" showErrorMessage="1" sqref="C121:C126 E121:E126 C95:C104 E95:E104 C68:C78 E68:E78 C41:C51 E41:E51 C21:C25 E21:E25" xr:uid="{00000000-0002-0000-0000-000000000000}">
      <formula1>0</formula1>
      <formula2>5</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83"/>
  <sheetViews>
    <sheetView topLeftCell="B65" workbookViewId="0">
      <selection activeCell="D89" sqref="D89"/>
    </sheetView>
  </sheetViews>
  <sheetFormatPr defaultRowHeight="14.4" x14ac:dyDescent="0.3"/>
  <cols>
    <col min="1" max="1" width="4.33203125" customWidth="1"/>
  </cols>
  <sheetData>
    <row r="2" spans="2:2" ht="15" customHeight="1" x14ac:dyDescent="0.3">
      <c r="B2" s="63" t="s">
        <v>45</v>
      </c>
    </row>
    <row r="3" spans="2:2" ht="15" customHeight="1" x14ac:dyDescent="0.3">
      <c r="B3" s="14"/>
    </row>
    <row r="4" spans="2:2" x14ac:dyDescent="0.3">
      <c r="B4" s="12" t="s">
        <v>48</v>
      </c>
    </row>
    <row r="5" spans="2:2" x14ac:dyDescent="0.3">
      <c r="B5" s="1" t="s">
        <v>67</v>
      </c>
    </row>
    <row r="6" spans="2:2" x14ac:dyDescent="0.3">
      <c r="B6" s="1" t="s">
        <v>84</v>
      </c>
    </row>
    <row r="7" spans="2:2" x14ac:dyDescent="0.3">
      <c r="B7" s="1" t="s">
        <v>93</v>
      </c>
    </row>
    <row r="8" spans="2:2" x14ac:dyDescent="0.3">
      <c r="B8" s="1" t="s">
        <v>85</v>
      </c>
    </row>
    <row r="9" spans="2:2" x14ac:dyDescent="0.3">
      <c r="B9" t="s">
        <v>97</v>
      </c>
    </row>
    <row r="11" spans="2:2" x14ac:dyDescent="0.3">
      <c r="B11" s="1" t="s">
        <v>82</v>
      </c>
    </row>
    <row r="12" spans="2:2" x14ac:dyDescent="0.3">
      <c r="B12" s="1" t="s">
        <v>92</v>
      </c>
    </row>
    <row r="13" spans="2:2" x14ac:dyDescent="0.3">
      <c r="B13" s="1" t="s">
        <v>94</v>
      </c>
    </row>
    <row r="14" spans="2:2" x14ac:dyDescent="0.3">
      <c r="B14" s="1" t="s">
        <v>95</v>
      </c>
    </row>
    <row r="15" spans="2:2" x14ac:dyDescent="0.3">
      <c r="B15" s="1" t="s">
        <v>96</v>
      </c>
    </row>
    <row r="17" spans="2:2" x14ac:dyDescent="0.3">
      <c r="B17" t="s">
        <v>47</v>
      </c>
    </row>
    <row r="18" spans="2:2" x14ac:dyDescent="0.3">
      <c r="B18" s="1" t="s">
        <v>88</v>
      </c>
    </row>
    <row r="19" spans="2:2" x14ac:dyDescent="0.3">
      <c r="B19" s="1" t="s">
        <v>89</v>
      </c>
    </row>
    <row r="20" spans="2:2" x14ac:dyDescent="0.3">
      <c r="B20" s="1" t="s">
        <v>132</v>
      </c>
    </row>
    <row r="21" spans="2:2" x14ac:dyDescent="0.3">
      <c r="B21" s="1" t="s">
        <v>90</v>
      </c>
    </row>
    <row r="22" spans="2:2" x14ac:dyDescent="0.3">
      <c r="B22" t="s">
        <v>98</v>
      </c>
    </row>
    <row r="24" spans="2:2" x14ac:dyDescent="0.3">
      <c r="B24" s="1" t="s">
        <v>91</v>
      </c>
    </row>
    <row r="25" spans="2:2" x14ac:dyDescent="0.3">
      <c r="B25" s="1" t="s">
        <v>99</v>
      </c>
    </row>
    <row r="26" spans="2:2" x14ac:dyDescent="0.3">
      <c r="B26" s="1" t="s">
        <v>131</v>
      </c>
    </row>
    <row r="27" spans="2:2" x14ac:dyDescent="0.3">
      <c r="B27" s="1" t="s">
        <v>100</v>
      </c>
    </row>
    <row r="28" spans="2:2" x14ac:dyDescent="0.3">
      <c r="B28" s="1" t="s">
        <v>101</v>
      </c>
    </row>
    <row r="30" spans="2:2" x14ac:dyDescent="0.3">
      <c r="B30" t="s">
        <v>49</v>
      </c>
    </row>
    <row r="31" spans="2:2" x14ac:dyDescent="0.3">
      <c r="B31" s="1" t="s">
        <v>102</v>
      </c>
    </row>
    <row r="32" spans="2:2" x14ac:dyDescent="0.3">
      <c r="B32" s="1" t="s">
        <v>103</v>
      </c>
    </row>
    <row r="33" spans="2:2" x14ac:dyDescent="0.3">
      <c r="B33" s="1" t="s">
        <v>130</v>
      </c>
    </row>
    <row r="34" spans="2:2" x14ac:dyDescent="0.3">
      <c r="B34" s="1" t="s">
        <v>104</v>
      </c>
    </row>
    <row r="35" spans="2:2" x14ac:dyDescent="0.3">
      <c r="B35" t="s">
        <v>105</v>
      </c>
    </row>
    <row r="37" spans="2:2" x14ac:dyDescent="0.3">
      <c r="B37" s="1" t="s">
        <v>106</v>
      </c>
    </row>
    <row r="38" spans="2:2" x14ac:dyDescent="0.3">
      <c r="B38" s="1" t="s">
        <v>107</v>
      </c>
    </row>
    <row r="39" spans="2:2" x14ac:dyDescent="0.3">
      <c r="B39" s="1" t="s">
        <v>129</v>
      </c>
    </row>
    <row r="40" spans="2:2" x14ac:dyDescent="0.3">
      <c r="B40" s="1" t="s">
        <v>108</v>
      </c>
    </row>
    <row r="41" spans="2:2" x14ac:dyDescent="0.3">
      <c r="B41" s="1" t="s">
        <v>109</v>
      </c>
    </row>
    <row r="43" spans="2:2" x14ac:dyDescent="0.3">
      <c r="B43" t="s">
        <v>50</v>
      </c>
    </row>
    <row r="44" spans="2:2" x14ac:dyDescent="0.3">
      <c r="B44" s="1" t="s">
        <v>110</v>
      </c>
    </row>
    <row r="45" spans="2:2" x14ac:dyDescent="0.3">
      <c r="B45" s="1" t="s">
        <v>111</v>
      </c>
    </row>
    <row r="46" spans="2:2" x14ac:dyDescent="0.3">
      <c r="B46" s="1" t="s">
        <v>128</v>
      </c>
    </row>
    <row r="47" spans="2:2" x14ac:dyDescent="0.3">
      <c r="B47" s="1" t="s">
        <v>112</v>
      </c>
    </row>
    <row r="48" spans="2:2" x14ac:dyDescent="0.3">
      <c r="B48" t="s">
        <v>113</v>
      </c>
    </row>
    <row r="50" spans="2:2" x14ac:dyDescent="0.3">
      <c r="B50" s="1" t="s">
        <v>114</v>
      </c>
    </row>
    <row r="51" spans="2:2" x14ac:dyDescent="0.3">
      <c r="B51" s="1" t="s">
        <v>115</v>
      </c>
    </row>
    <row r="52" spans="2:2" x14ac:dyDescent="0.3">
      <c r="B52" s="1" t="s">
        <v>133</v>
      </c>
    </row>
    <row r="53" spans="2:2" x14ac:dyDescent="0.3">
      <c r="B53" s="1" t="s">
        <v>116</v>
      </c>
    </row>
    <row r="54" spans="2:2" x14ac:dyDescent="0.3">
      <c r="B54" s="1" t="s">
        <v>117</v>
      </c>
    </row>
    <row r="56" spans="2:2" x14ac:dyDescent="0.3">
      <c r="B56" t="s">
        <v>64</v>
      </c>
    </row>
    <row r="57" spans="2:2" x14ac:dyDescent="0.3">
      <c r="B57" s="1" t="s">
        <v>118</v>
      </c>
    </row>
    <row r="58" spans="2:2" x14ac:dyDescent="0.3">
      <c r="B58" s="1" t="s">
        <v>119</v>
      </c>
    </row>
    <row r="59" spans="2:2" x14ac:dyDescent="0.3">
      <c r="B59" s="1" t="s">
        <v>127</v>
      </c>
    </row>
    <row r="60" spans="2:2" x14ac:dyDescent="0.3">
      <c r="B60" s="1" t="s">
        <v>120</v>
      </c>
    </row>
    <row r="61" spans="2:2" x14ac:dyDescent="0.3">
      <c r="B61" t="s">
        <v>121</v>
      </c>
    </row>
    <row r="63" spans="2:2" x14ac:dyDescent="0.3">
      <c r="B63" s="1" t="s">
        <v>122</v>
      </c>
    </row>
    <row r="64" spans="2:2" x14ac:dyDescent="0.3">
      <c r="B64" s="1" t="s">
        <v>123</v>
      </c>
    </row>
    <row r="65" spans="2:2" x14ac:dyDescent="0.3">
      <c r="B65" s="1" t="s">
        <v>126</v>
      </c>
    </row>
    <row r="66" spans="2:2" x14ac:dyDescent="0.3">
      <c r="B66" s="1" t="s">
        <v>124</v>
      </c>
    </row>
    <row r="67" spans="2:2" x14ac:dyDescent="0.3">
      <c r="B67" s="1" t="s">
        <v>125</v>
      </c>
    </row>
    <row r="69" spans="2:2" x14ac:dyDescent="0.3">
      <c r="B69" s="39" t="s">
        <v>44</v>
      </c>
    </row>
    <row r="70" spans="2:2" x14ac:dyDescent="0.3">
      <c r="B70" s="8" t="s">
        <v>77</v>
      </c>
    </row>
    <row r="71" spans="2:2" x14ac:dyDescent="0.3">
      <c r="B71" s="1" t="s">
        <v>136</v>
      </c>
    </row>
    <row r="72" spans="2:2" x14ac:dyDescent="0.3">
      <c r="B72" s="8" t="s">
        <v>137</v>
      </c>
    </row>
    <row r="73" spans="2:2" x14ac:dyDescent="0.3">
      <c r="B73" s="8" t="s">
        <v>138</v>
      </c>
    </row>
    <row r="74" spans="2:2" x14ac:dyDescent="0.3">
      <c r="B74" s="8" t="s">
        <v>139</v>
      </c>
    </row>
    <row r="76" spans="2:2" x14ac:dyDescent="0.3">
      <c r="B76" s="8" t="s">
        <v>83</v>
      </c>
    </row>
    <row r="77" spans="2:2" x14ac:dyDescent="0.3">
      <c r="B77" s="8" t="s">
        <v>140</v>
      </c>
    </row>
    <row r="78" spans="2:2" x14ac:dyDescent="0.3">
      <c r="B78" s="8" t="s">
        <v>141</v>
      </c>
    </row>
    <row r="79" spans="2:2" x14ac:dyDescent="0.3">
      <c r="B79" s="8" t="s">
        <v>142</v>
      </c>
    </row>
    <row r="80" spans="2:2" x14ac:dyDescent="0.3">
      <c r="B80" s="8" t="s">
        <v>143</v>
      </c>
    </row>
    <row r="82" spans="2:2" x14ac:dyDescent="0.3">
      <c r="B82" s="39" t="s">
        <v>134</v>
      </c>
    </row>
    <row r="83" spans="2:2" x14ac:dyDescent="0.3">
      <c r="B83" t="s">
        <v>135</v>
      </c>
    </row>
  </sheetData>
  <sheetProtection password="A104"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20"/>
  <sheetViews>
    <sheetView workbookViewId="0">
      <selection activeCell="E17" sqref="E17"/>
    </sheetView>
  </sheetViews>
  <sheetFormatPr defaultRowHeight="14.4" x14ac:dyDescent="0.3"/>
  <cols>
    <col min="2" max="2" width="56.109375" bestFit="1" customWidth="1"/>
  </cols>
  <sheetData>
    <row r="2" spans="2:8" x14ac:dyDescent="0.3">
      <c r="B2" s="39" t="s">
        <v>61</v>
      </c>
    </row>
    <row r="3" spans="2:8" x14ac:dyDescent="0.3">
      <c r="C3" t="s">
        <v>0</v>
      </c>
    </row>
    <row r="4" spans="2:8" x14ac:dyDescent="0.3">
      <c r="B4" t="s">
        <v>38</v>
      </c>
      <c r="C4" t="str">
        <f>Itsearviointi!C26</f>
        <v/>
      </c>
      <c r="D4">
        <v>30</v>
      </c>
      <c r="E4">
        <v>50</v>
      </c>
      <c r="F4">
        <v>70</v>
      </c>
      <c r="G4">
        <v>90</v>
      </c>
      <c r="H4">
        <v>100</v>
      </c>
    </row>
    <row r="5" spans="2:8" x14ac:dyDescent="0.3">
      <c r="B5" t="s">
        <v>41</v>
      </c>
      <c r="C5" s="53" t="str">
        <f>Itsearviointi!C52</f>
        <v/>
      </c>
      <c r="D5">
        <v>30</v>
      </c>
      <c r="E5">
        <v>50</v>
      </c>
      <c r="F5">
        <v>70</v>
      </c>
      <c r="G5">
        <v>90</v>
      </c>
      <c r="H5">
        <v>100</v>
      </c>
    </row>
    <row r="6" spans="2:8" x14ac:dyDescent="0.3">
      <c r="B6" t="s">
        <v>40</v>
      </c>
      <c r="C6" s="53" t="str">
        <f>Itsearviointi!C79</f>
        <v/>
      </c>
      <c r="D6">
        <v>30</v>
      </c>
      <c r="E6">
        <v>50</v>
      </c>
      <c r="F6">
        <v>70</v>
      </c>
      <c r="G6">
        <v>90</v>
      </c>
      <c r="H6">
        <v>100</v>
      </c>
    </row>
    <row r="7" spans="2:8" x14ac:dyDescent="0.3">
      <c r="B7" t="s">
        <v>39</v>
      </c>
      <c r="C7" t="str">
        <f>Itsearviointi!C105</f>
        <v/>
      </c>
      <c r="D7">
        <v>30</v>
      </c>
      <c r="E7">
        <v>50</v>
      </c>
      <c r="F7">
        <v>70</v>
      </c>
      <c r="G7">
        <v>90</v>
      </c>
      <c r="H7">
        <v>100</v>
      </c>
    </row>
    <row r="8" spans="2:8" x14ac:dyDescent="0.3">
      <c r="B8" t="s">
        <v>63</v>
      </c>
      <c r="C8" s="53" t="str">
        <f>Itsearviointi!C127</f>
        <v/>
      </c>
      <c r="D8">
        <v>30</v>
      </c>
      <c r="E8">
        <v>50</v>
      </c>
      <c r="F8">
        <v>70</v>
      </c>
      <c r="G8">
        <v>90</v>
      </c>
      <c r="H8">
        <v>100</v>
      </c>
    </row>
    <row r="11" spans="2:8" x14ac:dyDescent="0.3">
      <c r="B11" s="39" t="s">
        <v>62</v>
      </c>
    </row>
    <row r="12" spans="2:8" x14ac:dyDescent="0.3">
      <c r="C12" t="s">
        <v>0</v>
      </c>
    </row>
    <row r="13" spans="2:8" x14ac:dyDescent="0.3">
      <c r="B13" t="s">
        <v>38</v>
      </c>
      <c r="C13" t="str">
        <f>Itsearviointi!E26</f>
        <v/>
      </c>
      <c r="D13">
        <v>30</v>
      </c>
      <c r="E13">
        <v>50</v>
      </c>
      <c r="F13">
        <v>70</v>
      </c>
      <c r="G13">
        <v>90</v>
      </c>
      <c r="H13">
        <v>100</v>
      </c>
    </row>
    <row r="14" spans="2:8" x14ac:dyDescent="0.3">
      <c r="B14" t="s">
        <v>41</v>
      </c>
      <c r="C14" s="53" t="str">
        <f>Itsearviointi!E52</f>
        <v/>
      </c>
      <c r="D14">
        <v>30</v>
      </c>
      <c r="E14">
        <v>50</v>
      </c>
      <c r="F14">
        <v>70</v>
      </c>
      <c r="G14">
        <v>90</v>
      </c>
      <c r="H14">
        <v>100</v>
      </c>
    </row>
    <row r="15" spans="2:8" x14ac:dyDescent="0.3">
      <c r="B15" t="s">
        <v>40</v>
      </c>
      <c r="C15" s="53" t="str">
        <f>Itsearviointi!E79</f>
        <v/>
      </c>
      <c r="D15">
        <v>30</v>
      </c>
      <c r="E15">
        <v>50</v>
      </c>
      <c r="F15">
        <v>70</v>
      </c>
      <c r="G15">
        <v>90</v>
      </c>
      <c r="H15">
        <v>100</v>
      </c>
    </row>
    <row r="16" spans="2:8" x14ac:dyDescent="0.3">
      <c r="B16" t="s">
        <v>39</v>
      </c>
      <c r="C16" t="str">
        <f>Itsearviointi!E105</f>
        <v/>
      </c>
      <c r="D16">
        <v>30</v>
      </c>
      <c r="E16">
        <v>50</v>
      </c>
      <c r="F16">
        <v>70</v>
      </c>
      <c r="G16">
        <v>90</v>
      </c>
      <c r="H16">
        <v>100</v>
      </c>
    </row>
    <row r="17" spans="2:8" x14ac:dyDescent="0.3">
      <c r="B17" t="s">
        <v>63</v>
      </c>
      <c r="C17" s="53" t="str">
        <f>Itsearviointi!E127</f>
        <v/>
      </c>
      <c r="D17">
        <v>30</v>
      </c>
      <c r="E17">
        <v>50</v>
      </c>
      <c r="F17">
        <v>70</v>
      </c>
      <c r="G17">
        <v>90</v>
      </c>
      <c r="H17">
        <v>100</v>
      </c>
    </row>
    <row r="20" spans="2:8" ht="18" x14ac:dyDescent="0.35">
      <c r="B20" s="38"/>
    </row>
  </sheetData>
  <sheetProtection password="A104"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Kaaviot</vt:lpstr>
      </vt:variant>
      <vt:variant>
        <vt:i4>2</vt:i4>
      </vt:variant>
    </vt:vector>
  </HeadingPairs>
  <TitlesOfParts>
    <vt:vector size="5" baseType="lpstr">
      <vt:lpstr>Itsearviointi</vt:lpstr>
      <vt:lpstr>Sanallinen arviointi</vt:lpstr>
      <vt:lpstr>Graafiluvut</vt:lpstr>
      <vt:lpstr>Valmiudet graafisesti</vt:lpstr>
      <vt:lpstr>Kyvyt graafisesti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Markku Lätti</dc:creator>
  <cp:lastModifiedBy>Leena Manneri</cp:lastModifiedBy>
  <cp:lastPrinted>2015-12-16T08:37:21Z</cp:lastPrinted>
  <dcterms:created xsi:type="dcterms:W3CDTF">2015-12-10T08:57:51Z</dcterms:created>
  <dcterms:modified xsi:type="dcterms:W3CDTF">2023-10-09T10:21:28Z</dcterms:modified>
</cp:coreProperties>
</file>